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UTLB\Desktop\ESTADOS FINANCIERO 1ER TRIMESTRE\ESTADOS FINANCIEROS\CONAC\1ER TRIMESTRE MARZO 2018\MARZO 2018\MARZO CONTABLE 2018\"/>
    </mc:Choice>
  </mc:AlternateContent>
  <xr:revisionPtr revIDLastSave="0" documentId="8_{5C224670-EA14-47A2-87E3-9A05D1070E10}" xr6:coauthVersionLast="32" xr6:coauthVersionMax="32" xr10:uidLastSave="{00000000-0000-0000-0000-000000000000}"/>
  <bookViews>
    <workbookView xWindow="0" yWindow="0" windowWidth="19200" windowHeight="9075" xr2:uid="{00000000-000D-0000-FFFF-FFFF00000000}"/>
  </bookViews>
  <sheets>
    <sheet name="NOTAS" sheetId="1" r:id="rId1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4" i="1" l="1"/>
  <c r="D261" i="1"/>
  <c r="E261" i="1"/>
  <c r="C261" i="1"/>
  <c r="C237" i="1"/>
  <c r="D237" i="1"/>
  <c r="E237" i="1"/>
  <c r="C194" i="1"/>
  <c r="C184" i="1"/>
  <c r="C186" i="1"/>
  <c r="C169" i="1"/>
  <c r="C167" i="1"/>
  <c r="D146" i="1"/>
  <c r="C92" i="1"/>
  <c r="C98" i="1"/>
  <c r="C100" i="1"/>
  <c r="D41" i="1"/>
  <c r="D44" i="1"/>
  <c r="D48" i="1"/>
  <c r="D50" i="1"/>
  <c r="C41" i="1"/>
  <c r="C44" i="1"/>
  <c r="C48" i="1"/>
  <c r="C50" i="1"/>
  <c r="E100" i="1"/>
  <c r="E226" i="1"/>
  <c r="D226" i="1"/>
  <c r="C226" i="1"/>
  <c r="D213" i="1"/>
  <c r="C213" i="1"/>
  <c r="C162" i="1"/>
  <c r="C154" i="1"/>
  <c r="F146" i="1"/>
  <c r="E146" i="1"/>
  <c r="C146" i="1"/>
  <c r="C126" i="1"/>
  <c r="C117" i="1"/>
  <c r="E110" i="1"/>
  <c r="D110" i="1"/>
  <c r="C110" i="1"/>
  <c r="F100" i="1"/>
  <c r="C76" i="1"/>
  <c r="C70" i="1"/>
  <c r="C61" i="1"/>
  <c r="F50" i="1"/>
  <c r="E50" i="1"/>
  <c r="E35" i="1"/>
  <c r="D35" i="1"/>
  <c r="C35" i="1"/>
  <c r="E23" i="1"/>
  <c r="C23" i="1"/>
</calcChain>
</file>

<file path=xl/sharedStrings.xml><?xml version="1.0" encoding="utf-8"?>
<sst xmlns="http://schemas.openxmlformats.org/spreadsheetml/2006/main" count="222" uniqueCount="176">
  <si>
    <t xml:space="preserve">NOTAS A LOS ESTADOS FINANCIEROS </t>
  </si>
  <si>
    <t>UNIVERSIDAD TECNOLÓGICA LAJA BAJÍO</t>
  </si>
  <si>
    <t>NOTAS DE DESGLOSE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</si>
  <si>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</si>
  <si>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</si>
  <si>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</si>
  <si>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</si>
  <si>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</si>
  <si>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</si>
  <si>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</si>
  <si>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</si>
  <si>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</si>
  <si>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</si>
  <si>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</si>
  <si>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</si>
  <si>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1122 CUENTAS POR COBRAR CP</t>
  </si>
  <si>
    <t>1124 INGRESOS POR RECUPERAR CP</t>
  </si>
  <si>
    <t>90 DIAS</t>
  </si>
  <si>
    <t>180 DIAS</t>
  </si>
  <si>
    <t>365 DIAS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</si>
  <si>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</si>
  <si>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</si>
  <si>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</si>
  <si>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</si>
  <si>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</si>
  <si>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</si>
  <si>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</si>
  <si>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</si>
  <si>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</si>
  <si>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</si>
  <si>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</si>
  <si>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</si>
  <si>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</si>
  <si>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</si>
  <si>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</si>
  <si>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</si>
  <si>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</si>
  <si>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</si>
  <si>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</si>
  <si>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</si>
  <si>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1241151100  MUEBLES DE OFICINA Y</t>
  </si>
  <si>
    <t>1241351500  EQ DE CÓMP Y DE TECN</t>
  </si>
  <si>
    <t>1241951900  OTROS MOBILIARIOS Y</t>
  </si>
  <si>
    <t>1242152100  EQUIPO Y APARATOS AU</t>
  </si>
  <si>
    <t>1246656600  EQ DE GENER. ELÉCTRI</t>
  </si>
  <si>
    <t>1240   BIENES MUEBLES</t>
  </si>
  <si>
    <t>1263151101  DEP. ACUM. MUEBLES D</t>
  </si>
  <si>
    <t>1263151501  DEP. ACUM. EPO. DE C</t>
  </si>
  <si>
    <t>1263151901  DEP. ACUM. OTROS MOB</t>
  </si>
  <si>
    <t>1263252101  DEP. ACUM. EQUIPOS Y</t>
  </si>
  <si>
    <t>1263656601  DEP. ACUM. EPOS DE G</t>
  </si>
  <si>
    <t>1260   DEPRECIACIÓN y DETERIORO ACUM.</t>
  </si>
  <si>
    <t>ESF-09 INTANGIBLES Y DIFERIDOS</t>
  </si>
  <si>
    <t>1250 ACTIVOS INTANGIBLES</t>
  </si>
  <si>
    <t>1270 ACTIVOS DIFERIDOS</t>
  </si>
  <si>
    <t>1260 DEPRECIACIÓN, DETERIORO Y AMORTIZACIÓN ACUMULADA DE BIENES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</si>
  <si>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</si>
  <si>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</si>
  <si>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</si>
  <si>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</si>
  <si>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</si>
  <si>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</si>
  <si>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2111101001  SUELDOS POR PAGAR</t>
  </si>
  <si>
    <t>2112101001  PROVEEDORES DE BIENES Y SERVICIOS</t>
  </si>
  <si>
    <t>2117101003  ISR POR SUELDOS Y SALARIOS</t>
  </si>
  <si>
    <t>2117101004  ISR ASIMILADOS</t>
  </si>
  <si>
    <t>2117102004  ISR POR PAGAR CEDULAR HONORARIOS</t>
  </si>
  <si>
    <t>2117502102  IMPUESTO SOBRE NOMINAS</t>
  </si>
  <si>
    <t>2119905001  ACREEDORES DIVERSOS</t>
  </si>
  <si>
    <t>ESF-13 OTROS PASIVOS DIFERIDOS A CORTO PLAZO</t>
  </si>
  <si>
    <t>NATURALEZA</t>
  </si>
  <si>
    <t>2159 OTROS PASIVOS DIFERIDOS A CORTO PLAZO</t>
  </si>
  <si>
    <t>ESF-13 PASIVO DIFERIDO A LARGO PLAZO</t>
  </si>
  <si>
    <t>2240 PASIVOS DIFERIDOS A LARGO PLAZO</t>
  </si>
  <si>
    <t>ESF-14 OTROS PASIVOS CIRCULANTES</t>
  </si>
  <si>
    <t>II) NOTAS AL ESTADO DE ACTIVIDADES</t>
  </si>
  <si>
    <t>INGRESOS DE GESTIÓN</t>
  </si>
  <si>
    <t>ERA-01 INGRESOS</t>
  </si>
  <si>
    <t>NOTA</t>
  </si>
  <si>
    <t>4221911000  SERVICIOS PERSONALES</t>
  </si>
  <si>
    <t>4221912000  MATERIALES Y SUMINISTROS</t>
  </si>
  <si>
    <t>4221913000  SERVICIOS GENERALES</t>
  </si>
  <si>
    <t>ERA-02 OTROS INGRESOS Y BENEFICIOS</t>
  </si>
  <si>
    <t>GASTOS Y OTRAS PÉRDIDAS</t>
  </si>
  <si>
    <t>ERA-03 GASTOS</t>
  </si>
  <si>
    <t>%GASTO</t>
  </si>
  <si>
    <t>EXPLICACION</t>
  </si>
  <si>
    <t>5111113000  SUELDOS BASE AL PERS</t>
  </si>
  <si>
    <t>5112121000  HONORARIOS ASIMILABLES A SALARIOS</t>
  </si>
  <si>
    <t>5115154000  PRESTACIONES CONTRACTUALES</t>
  </si>
  <si>
    <t>5121211000  MATERIALES Y ÚTILES DE OFICINA</t>
  </si>
  <si>
    <t>5121216000  MATERIAL DE LIMPIEZA</t>
  </si>
  <si>
    <t>5124248000  MATERIALES COMPLEMENTARIOS</t>
  </si>
  <si>
    <t>5126261000  COMBUSTIBLES, LUBRI</t>
  </si>
  <si>
    <t>5242442000  BECAS Y OT. AYUDAS P</t>
  </si>
  <si>
    <t>III) NOTAS AL ESTADO DE VARIACIÓN A LA HACIEDA PÚBLICA</t>
  </si>
  <si>
    <t>VHP-01 PATRIMONIO CONTRIBUIDO</t>
  </si>
  <si>
    <t>MODIFICACION</t>
  </si>
  <si>
    <t>3110915000  BIENES MUEBLES E INMUEBLES</t>
  </si>
  <si>
    <t>3110916000  OBRA PÚBLICA</t>
  </si>
  <si>
    <t>3111825206  FAM EDU SUP OBRA PÚB</t>
  </si>
  <si>
    <t>VHP-02 PATRIMONIO GENERADO</t>
  </si>
  <si>
    <t>3220000023  RESULTADO DEL EJERCICIO 2015</t>
  </si>
  <si>
    <t>3220690202  APLICACIÓN DE REMANENTE FEDERAL</t>
  </si>
  <si>
    <t>IV) NOTAS AL ESTADO DE FLUJO DE EFECTIVO</t>
  </si>
  <si>
    <t>EFE-01 FLUJO DE EFECTIVO</t>
  </si>
  <si>
    <t>1112101001  BANAMEX ESTATAL</t>
  </si>
  <si>
    <t>1112101002  BANAMEX FEDERAL</t>
  </si>
  <si>
    <t>1112101003  BANAMEX INGRESOS PRO</t>
  </si>
  <si>
    <t>1112101004  BANAMEX NÓMINAS</t>
  </si>
  <si>
    <t>1112101005  BANAMEX DERECHOS EDUCATIVOS</t>
  </si>
  <si>
    <t>1112101006  BANAMEX REMANENTES 95648795 4</t>
  </si>
  <si>
    <t>1112101010  BANAMEX  2669300   R</t>
  </si>
  <si>
    <t>EFE-02 ADQ. BIENES MUEBLES E INMUEBLES</t>
  </si>
  <si>
    <t>% SUB</t>
  </si>
  <si>
    <t>Bajo protesta de decir verdad declaramos que los Estados Financieros y sus Notas son razonablemente correctos y responsabilidad del emisor</t>
  </si>
  <si>
    <t>DR CARLOS MENDIOLA AMADOR</t>
  </si>
  <si>
    <t xml:space="preserve">ENCARGADO DE LA RECTORÍA DE LA </t>
  </si>
  <si>
    <t>5121215000  MATERIAL IMPRESO E I</t>
  </si>
  <si>
    <t>3220000024  RESULTADO DEL EJERCICIO 2016</t>
  </si>
  <si>
    <t>1236262200  EDIFICACIÓN NO HABITACIONAL</t>
  </si>
  <si>
    <t>1230   BIENES INMUEBLES, INFRAESTRUCTURA</t>
  </si>
  <si>
    <t>2113201001  CONTRATISTAS PROY. D</t>
  </si>
  <si>
    <t>5139398000  IMPUESTO DE NOMINA</t>
  </si>
  <si>
    <t>1242952900  OTRO MOB. Y EQUIPO E</t>
  </si>
  <si>
    <t>1246556500  EQUIPO DE COMUNICACI</t>
  </si>
  <si>
    <t>2117918000  RETENCIONES DE OBRA PÚBLICA</t>
  </si>
  <si>
    <t>2119904005  CXP POR REMANENTES</t>
  </si>
  <si>
    <t>1112101014  BANAMEX 3959793 RFED</t>
  </si>
  <si>
    <t>1112102002  BANCOMER 0949 FAM 2015</t>
  </si>
  <si>
    <t>1112102003  BANCOMER 5975 FOFIR</t>
  </si>
  <si>
    <t>1112190001  MULTIVA 00007028105  FAM 2014</t>
  </si>
  <si>
    <t>Al 31 de Marzo del 2018</t>
  </si>
  <si>
    <t>2016</t>
  </si>
  <si>
    <t>2015</t>
  </si>
  <si>
    <t>1123101002 GASTOS A RESERVA DE COMRPOBAR</t>
  </si>
  <si>
    <t>1123103301 SUBSIDIO AL EMPLEO</t>
  </si>
  <si>
    <t>ESF-03 DEUDORES DIVERSOS</t>
  </si>
  <si>
    <t>1123 DEUDORES DIVERSOS POR COBRAR A CORTO PLAZO</t>
  </si>
  <si>
    <t>1125102001 FONDO FIJO</t>
  </si>
  <si>
    <t>1134101001 ANTICIPO A CONTRATISTAS BIENES DE DOMINIO PÚB</t>
  </si>
  <si>
    <t>1134201002 ANTICIPO A CONTRATISTAS BIENES PROPIOS</t>
  </si>
  <si>
    <t>1130 DERECHOS A RECIBIR BIENES O SERVICIOS</t>
  </si>
  <si>
    <t>1125 DEUDORES POR ANTICIPOS DE TESORERÍA A CORTO PLAZO</t>
  </si>
  <si>
    <t>2111401002  APORTACION PATRONAL ISSSTE</t>
  </si>
  <si>
    <t>2117903000  PENSIÓN ALIMENTICIA</t>
  </si>
  <si>
    <t>2117911000  ISSEG</t>
  </si>
  <si>
    <t>2159003001 INGRESOS POR RECLASIFICAR</t>
  </si>
  <si>
    <t>2159    OTROS PASIVOS DIFERIDOS A CORTO PLAZO</t>
  </si>
  <si>
    <t>2199002001 CXP GEG POR SERV. EDUCATIVOS</t>
  </si>
  <si>
    <t>2199    OTROS PASIVOS CIRCULANTES</t>
  </si>
  <si>
    <t>4221914000 AYUDAS Y SUBSIDIOS</t>
  </si>
  <si>
    <t>4200  PARTICIPACIONES, APORTACIONES</t>
  </si>
  <si>
    <t>4300 OTROS INGRESOS Y BENEFICIOS</t>
  </si>
  <si>
    <t>4399000008 DIFERENCIA POR REDONDEO</t>
  </si>
  <si>
    <t>5114141000  APORTACIONES DE SEGURIDAD SOCIAL</t>
  </si>
  <si>
    <t>3113825206  FAM EDUCACIÓN SUP OBRA PÚB EJERC ANTERIOR</t>
  </si>
  <si>
    <t>3113915000  BIENES MUEBLES E INMUEBLES EJERCICIO ANTERIOR</t>
  </si>
  <si>
    <t>3113916000  OBRA PÚBLICA EJERCICIO ANTERIOR</t>
  </si>
  <si>
    <t>3210000001  RESULTADO DEL EJERCICIO</t>
  </si>
  <si>
    <t>3220000025  RESULTADO DEL EJERCICIO 2017</t>
  </si>
  <si>
    <t>1112102005 BANCOMER 0111402757 RECURSO ESTATAL 2018</t>
  </si>
  <si>
    <t>1112102007 BANCOMER 0111515276 OTROS DERECHOS</t>
  </si>
  <si>
    <t>1112102008 BANCOMER 0111601628 DERECHOS EDUCATIVOS</t>
  </si>
  <si>
    <t>1112106001 BAJIO 20365037 FAFEF 2014</t>
  </si>
  <si>
    <t>1112106003 BAJIO 0212343720101 NÓMINA 2018</t>
  </si>
  <si>
    <t>EFE-03 CONCILIACIÓN DE FLUJO DE EFECTIVO</t>
  </si>
  <si>
    <t>5500 OTROS GASTOS Y PÉRDIDAS EXTRAORDINARIAS</t>
  </si>
  <si>
    <t>5510 ESTIMACIONES, DEPRECIACIONES, DETERIOROS, OBSOLESCENCIA</t>
  </si>
  <si>
    <t>5511 ESTIMACIONES POR PÉRDIDA O DETERIORO DE ACT CIRCULANTE</t>
  </si>
  <si>
    <t>5512  ESTIMACIONES POR PÉRDIDA O DETERIORO DE ACT NO CIRCULANTE</t>
  </si>
  <si>
    <t>5513 DEPRECIACIÓN DE BIENES INMUEBLES</t>
  </si>
  <si>
    <t>5514 DEPRECIACIÓN DE INFRAESTRUCTURA</t>
  </si>
  <si>
    <t>5515 DEPRECIACIÓN DE BIENES MUEBLES</t>
  </si>
  <si>
    <t>M.C.G. Y C.P. MARCELA LÓPEZ ÁLVAREZ</t>
  </si>
  <si>
    <t>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</si>
</sst>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  <numFmt numFmtId="165" formatCode="#,##0.00_ ;\-#,##0.00\ "/>
    <numFmt numFmtId="166" formatCode="#,##0.0000;\-#,##0.0000;&quot; 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206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Garam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49" fontId="2" fillId="3" borderId="4" xfId="0" applyNumberFormat="1" applyFont="1" applyFill="1" applyBorder="1" applyAlignment="1">
      <alignment horizontal="left"/>
    </xf>
    <xf numFmtId="0" fontId="3" fillId="3" borderId="0" xfId="0" applyFont="1" applyFill="1"/>
    <xf numFmtId="0" fontId="8" fillId="3" borderId="0" xfId="0" applyFont="1" applyFill="1"/>
    <xf numFmtId="0" fontId="9" fillId="0" borderId="0" xfId="0" applyFont="1" applyAlignment="1">
      <alignment horizontal="center"/>
    </xf>
    <xf numFmtId="0" fontId="8" fillId="0" borderId="0" xfId="0" applyFont="1"/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right"/>
    </xf>
    <xf numFmtId="0" fontId="7" fillId="3" borderId="0" xfId="0" applyFont="1" applyFill="1" applyBorder="1" applyAlignment="1"/>
    <xf numFmtId="0" fontId="7" fillId="3" borderId="0" xfId="0" applyNumberFormat="1" applyFont="1" applyFill="1" applyBorder="1" applyAlignment="1" applyProtection="1">
      <protection locked="0"/>
    </xf>
    <xf numFmtId="0" fontId="7" fillId="3" borderId="1" xfId="0" applyNumberFormat="1" applyFont="1" applyFill="1" applyBorder="1" applyAlignment="1" applyProtection="1">
      <alignment horizontal="center" wrapText="1"/>
      <protection locked="0"/>
    </xf>
    <xf numFmtId="0" fontId="11" fillId="3" borderId="0" xfId="0" applyFont="1" applyFill="1" applyBorder="1" applyAlignment="1">
      <alignment horizontal="right"/>
    </xf>
    <xf numFmtId="0" fontId="8" fillId="3" borderId="0" xfId="0" applyFont="1" applyFill="1" applyBorder="1"/>
    <xf numFmtId="0" fontId="12" fillId="3" borderId="0" xfId="0" applyFont="1" applyFill="1" applyBorder="1"/>
    <xf numFmtId="0" fontId="10" fillId="0" borderId="0" xfId="0" applyFont="1" applyAlignment="1">
      <alignment horizontal="left"/>
    </xf>
    <xf numFmtId="0" fontId="9" fillId="0" borderId="0" xfId="0" applyFont="1" applyAlignment="1">
      <alignment horizontal="justify"/>
    </xf>
    <xf numFmtId="0" fontId="10" fillId="0" borderId="0" xfId="0" applyFont="1" applyAlignment="1">
      <alignment horizontal="justify"/>
    </xf>
    <xf numFmtId="0" fontId="10" fillId="0" borderId="0" xfId="0" applyFont="1" applyBorder="1" applyAlignment="1">
      <alignment horizontal="left"/>
    </xf>
    <xf numFmtId="0" fontId="13" fillId="3" borderId="0" xfId="0" applyFont="1" applyFill="1" applyBorder="1"/>
    <xf numFmtId="0" fontId="9" fillId="3" borderId="0" xfId="0" applyFont="1" applyFill="1" applyBorder="1"/>
    <xf numFmtId="49" fontId="7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left"/>
    </xf>
    <xf numFmtId="164" fontId="8" fillId="3" borderId="3" xfId="0" applyNumberFormat="1" applyFont="1" applyFill="1" applyBorder="1"/>
    <xf numFmtId="49" fontId="7" fillId="3" borderId="4" xfId="0" applyNumberFormat="1" applyFont="1" applyFill="1" applyBorder="1" applyAlignment="1">
      <alignment horizontal="left"/>
    </xf>
    <xf numFmtId="164" fontId="8" fillId="3" borderId="4" xfId="0" applyNumberFormat="1" applyFont="1" applyFill="1" applyBorder="1"/>
    <xf numFmtId="49" fontId="7" fillId="3" borderId="5" xfId="0" applyNumberFormat="1" applyFont="1" applyFill="1" applyBorder="1" applyAlignment="1">
      <alignment horizontal="left"/>
    </xf>
    <xf numFmtId="164" fontId="8" fillId="3" borderId="5" xfId="0" applyNumberFormat="1" applyFont="1" applyFill="1" applyBorder="1"/>
    <xf numFmtId="0" fontId="14" fillId="3" borderId="0" xfId="0" applyFont="1" applyFill="1" applyBorder="1"/>
    <xf numFmtId="49" fontId="7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/>
    <xf numFmtId="49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/>
    <xf numFmtId="49" fontId="7" fillId="2" borderId="2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left"/>
    </xf>
    <xf numFmtId="164" fontId="8" fillId="3" borderId="7" xfId="0" applyNumberFormat="1" applyFont="1" applyFill="1" applyBorder="1"/>
    <xf numFmtId="49" fontId="7" fillId="3" borderId="8" xfId="0" applyNumberFormat="1" applyFont="1" applyFill="1" applyBorder="1" applyAlignment="1">
      <alignment horizontal="left"/>
    </xf>
    <xf numFmtId="164" fontId="8" fillId="3" borderId="1" xfId="0" applyNumberFormat="1" applyFont="1" applyFill="1" applyBorder="1"/>
    <xf numFmtId="164" fontId="8" fillId="3" borderId="9" xfId="0" applyNumberFormat="1" applyFont="1" applyFill="1" applyBorder="1"/>
    <xf numFmtId="164" fontId="7" fillId="2" borderId="10" xfId="0" applyNumberFormat="1" applyFont="1" applyFill="1" applyBorder="1"/>
    <xf numFmtId="164" fontId="7" fillId="2" borderId="11" xfId="0" applyNumberFormat="1" applyFont="1" applyFill="1" applyBorder="1"/>
    <xf numFmtId="164" fontId="7" fillId="2" borderId="12" xfId="0" applyNumberFormat="1" applyFont="1" applyFill="1" applyBorder="1"/>
    <xf numFmtId="164" fontId="7" fillId="3" borderId="0" xfId="0" applyNumberFormat="1" applyFont="1" applyFill="1" applyBorder="1"/>
    <xf numFmtId="164" fontId="15" fillId="0" borderId="4" xfId="0" applyNumberFormat="1" applyFont="1" applyFill="1" applyBorder="1"/>
    <xf numFmtId="0" fontId="8" fillId="0" borderId="5" xfId="0" applyFont="1" applyBorder="1"/>
    <xf numFmtId="164" fontId="7" fillId="0" borderId="2" xfId="0" applyNumberFormat="1" applyFont="1" applyFill="1" applyBorder="1"/>
    <xf numFmtId="43" fontId="7" fillId="2" borderId="2" xfId="1" applyFont="1" applyFill="1" applyBorder="1" applyAlignment="1">
      <alignment horizontal="center" vertical="center"/>
    </xf>
    <xf numFmtId="0" fontId="8" fillId="2" borderId="2" xfId="0" applyFont="1" applyFill="1" applyBorder="1"/>
    <xf numFmtId="0" fontId="9" fillId="2" borderId="3" xfId="2" applyFont="1" applyFill="1" applyBorder="1" applyAlignment="1">
      <alignment horizontal="left" vertical="center" wrapText="1"/>
    </xf>
    <xf numFmtId="4" fontId="9" fillId="2" borderId="3" xfId="3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4" fontId="8" fillId="0" borderId="3" xfId="0" applyNumberFormat="1" applyFont="1" applyBorder="1" applyAlignment="1"/>
    <xf numFmtId="0" fontId="8" fillId="0" borderId="6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4" fontId="8" fillId="0" borderId="4" xfId="3" applyNumberFormat="1" applyFont="1" applyBorder="1" applyAlignment="1"/>
    <xf numFmtId="0" fontId="8" fillId="3" borderId="6" xfId="0" applyFont="1" applyFill="1" applyBorder="1"/>
    <xf numFmtId="0" fontId="8" fillId="3" borderId="4" xfId="0" applyFont="1" applyFill="1" applyBorder="1"/>
    <xf numFmtId="0" fontId="8" fillId="3" borderId="8" xfId="0" applyFont="1" applyFill="1" applyBorder="1"/>
    <xf numFmtId="0" fontId="8" fillId="3" borderId="5" xfId="0" applyFont="1" applyFill="1" applyBorder="1"/>
    <xf numFmtId="4" fontId="9" fillId="2" borderId="2" xfId="3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left"/>
    </xf>
    <xf numFmtId="49" fontId="7" fillId="3" borderId="14" xfId="0" applyNumberFormat="1" applyFont="1" applyFill="1" applyBorder="1" applyAlignment="1">
      <alignment horizontal="left"/>
    </xf>
    <xf numFmtId="49" fontId="8" fillId="0" borderId="3" xfId="0" applyNumberFormat="1" applyFont="1" applyFill="1" applyBorder="1" applyAlignment="1">
      <alignment wrapText="1"/>
    </xf>
    <xf numFmtId="4" fontId="8" fillId="0" borderId="15" xfId="3" applyNumberFormat="1" applyFont="1" applyFill="1" applyBorder="1" applyAlignment="1">
      <alignment wrapText="1"/>
    </xf>
    <xf numFmtId="4" fontId="8" fillId="0" borderId="3" xfId="3" applyNumberFormat="1" applyFont="1" applyFill="1" applyBorder="1" applyAlignment="1">
      <alignment wrapText="1"/>
    </xf>
    <xf numFmtId="49" fontId="8" fillId="0" borderId="6" xfId="0" applyNumberFormat="1" applyFont="1" applyFill="1" applyBorder="1" applyAlignment="1">
      <alignment wrapText="1"/>
    </xf>
    <xf numFmtId="49" fontId="8" fillId="0" borderId="4" xfId="0" applyNumberFormat="1" applyFont="1" applyFill="1" applyBorder="1" applyAlignment="1">
      <alignment wrapText="1"/>
    </xf>
    <xf numFmtId="4" fontId="8" fillId="0" borderId="0" xfId="3" applyNumberFormat="1" applyFont="1" applyFill="1" applyBorder="1" applyAlignment="1">
      <alignment wrapText="1"/>
    </xf>
    <xf numFmtId="4" fontId="8" fillId="0" borderId="4" xfId="3" applyNumberFormat="1" applyFont="1" applyFill="1" applyBorder="1" applyAlignment="1">
      <alignment wrapText="1"/>
    </xf>
    <xf numFmtId="49" fontId="8" fillId="0" borderId="8" xfId="0" applyNumberFormat="1" applyFont="1" applyFill="1" applyBorder="1" applyAlignment="1">
      <alignment wrapText="1"/>
    </xf>
    <xf numFmtId="49" fontId="8" fillId="0" borderId="5" xfId="0" applyNumberFormat="1" applyFont="1" applyFill="1" applyBorder="1" applyAlignment="1">
      <alignment wrapText="1"/>
    </xf>
    <xf numFmtId="4" fontId="8" fillId="0" borderId="1" xfId="3" applyNumberFormat="1" applyFont="1" applyFill="1" applyBorder="1" applyAlignment="1">
      <alignment wrapText="1"/>
    </xf>
    <xf numFmtId="4" fontId="8" fillId="0" borderId="5" xfId="3" applyNumberFormat="1" applyFont="1" applyFill="1" applyBorder="1" applyAlignment="1">
      <alignment wrapText="1"/>
    </xf>
    <xf numFmtId="49" fontId="7" fillId="2" borderId="3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/>
    <xf numFmtId="0" fontId="9" fillId="2" borderId="2" xfId="2" applyFont="1" applyFill="1" applyBorder="1" applyAlignment="1">
      <alignment horizontal="left" vertical="center" wrapText="1"/>
    </xf>
    <xf numFmtId="43" fontId="8" fillId="3" borderId="5" xfId="1" applyFont="1" applyFill="1" applyBorder="1"/>
    <xf numFmtId="43" fontId="8" fillId="3" borderId="0" xfId="1" applyFont="1" applyFill="1"/>
    <xf numFmtId="43" fontId="9" fillId="2" borderId="2" xfId="1" applyFont="1" applyFill="1" applyBorder="1" applyAlignment="1">
      <alignment horizontal="center" vertical="center" wrapText="1"/>
    </xf>
    <xf numFmtId="43" fontId="8" fillId="3" borderId="5" xfId="1" applyFont="1" applyFill="1" applyBorder="1" applyAlignment="1">
      <alignment horizontal="right"/>
    </xf>
    <xf numFmtId="43" fontId="8" fillId="3" borderId="5" xfId="1" applyFont="1" applyFill="1" applyBorder="1" applyAlignment="1">
      <alignment horizontal="center"/>
    </xf>
    <xf numFmtId="43" fontId="7" fillId="2" borderId="5" xfId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 wrapText="1"/>
    </xf>
    <xf numFmtId="164" fontId="8" fillId="3" borderId="16" xfId="0" applyNumberFormat="1" applyFont="1" applyFill="1" applyBorder="1"/>
    <xf numFmtId="49" fontId="16" fillId="0" borderId="5" xfId="0" applyNumberFormat="1" applyFont="1" applyFill="1" applyBorder="1" applyAlignment="1">
      <alignment horizontal="left"/>
    </xf>
    <xf numFmtId="165" fontId="8" fillId="3" borderId="5" xfId="1" applyNumberFormat="1" applyFont="1" applyFill="1" applyBorder="1"/>
    <xf numFmtId="165" fontId="8" fillId="3" borderId="9" xfId="1" applyNumberFormat="1" applyFont="1" applyFill="1" applyBorder="1"/>
    <xf numFmtId="0" fontId="9" fillId="2" borderId="2" xfId="2" applyFont="1" applyFill="1" applyBorder="1" applyAlignment="1">
      <alignment horizontal="center" vertical="center" wrapText="1"/>
    </xf>
    <xf numFmtId="164" fontId="8" fillId="0" borderId="4" xfId="0" applyNumberFormat="1" applyFont="1" applyFill="1" applyBorder="1"/>
    <xf numFmtId="43" fontId="8" fillId="3" borderId="16" xfId="1" applyFont="1" applyFill="1" applyBorder="1"/>
    <xf numFmtId="43" fontId="8" fillId="3" borderId="3" xfId="1" applyFont="1" applyFill="1" applyBorder="1"/>
    <xf numFmtId="43" fontId="8" fillId="3" borderId="7" xfId="1" applyFont="1" applyFill="1" applyBorder="1"/>
    <xf numFmtId="43" fontId="8" fillId="3" borderId="4" xfId="1" applyFont="1" applyFill="1" applyBorder="1"/>
    <xf numFmtId="43" fontId="8" fillId="3" borderId="9" xfId="1" applyFont="1" applyFill="1" applyBorder="1"/>
    <xf numFmtId="0" fontId="12" fillId="3" borderId="0" xfId="0" applyFont="1" applyFill="1" applyBorder="1" applyAlignment="1">
      <alignment vertical="top"/>
    </xf>
    <xf numFmtId="43" fontId="12" fillId="3" borderId="0" xfId="1" applyFont="1" applyFill="1" applyBorder="1"/>
    <xf numFmtId="43" fontId="12" fillId="3" borderId="0" xfId="1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164" fontId="6" fillId="0" borderId="4" xfId="0" applyNumberFormat="1" applyFont="1" applyFill="1" applyBorder="1"/>
    <xf numFmtId="164" fontId="3" fillId="3" borderId="4" xfId="0" applyNumberFormat="1" applyFont="1" applyFill="1" applyBorder="1"/>
    <xf numFmtId="44" fontId="7" fillId="2" borderId="2" xfId="4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left" wrapText="1"/>
    </xf>
    <xf numFmtId="49" fontId="2" fillId="3" borderId="4" xfId="0" applyNumberFormat="1" applyFont="1" applyFill="1" applyBorder="1" applyAlignment="1">
      <alignment horizontal="left" wrapText="1"/>
    </xf>
    <xf numFmtId="49" fontId="17" fillId="0" borderId="4" xfId="0" applyNumberFormat="1" applyFont="1" applyFill="1" applyBorder="1" applyAlignment="1">
      <alignment horizontal="left"/>
    </xf>
    <xf numFmtId="43" fontId="7" fillId="2" borderId="2" xfId="1" applyFont="1" applyFill="1" applyBorder="1" applyAlignment="1">
      <alignment horizontal="right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/>
    </xf>
    <xf numFmtId="166" fontId="15" fillId="0" borderId="4" xfId="0" applyNumberFormat="1" applyFont="1" applyFill="1" applyBorder="1"/>
    <xf numFmtId="49" fontId="2" fillId="3" borderId="6" xfId="0" applyNumberFormat="1" applyFont="1" applyFill="1" applyBorder="1" applyAlignment="1">
      <alignment horizontal="left"/>
    </xf>
    <xf numFmtId="49" fontId="4" fillId="3" borderId="14" xfId="0" applyNumberFormat="1" applyFont="1" applyFill="1" applyBorder="1" applyAlignment="1">
      <alignment horizontal="left"/>
    </xf>
    <xf numFmtId="43" fontId="2" fillId="2" borderId="2" xfId="1" applyFont="1" applyFill="1" applyBorder="1" applyAlignment="1">
      <alignment horizontal="right" vertical="center"/>
    </xf>
    <xf numFmtId="49" fontId="4" fillId="3" borderId="6" xfId="0" applyNumberFormat="1" applyFont="1" applyFill="1" applyBorder="1" applyAlignment="1">
      <alignment horizontal="left"/>
    </xf>
    <xf numFmtId="43" fontId="2" fillId="2" borderId="2" xfId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left"/>
    </xf>
    <xf numFmtId="49" fontId="4" fillId="3" borderId="3" xfId="0" applyNumberFormat="1" applyFont="1" applyFill="1" applyBorder="1" applyAlignment="1">
      <alignment horizontal="left" wrapText="1"/>
    </xf>
    <xf numFmtId="49" fontId="2" fillId="3" borderId="3" xfId="0" applyNumberFormat="1" applyFont="1" applyFill="1" applyBorder="1" applyAlignment="1">
      <alignment horizontal="left"/>
    </xf>
    <xf numFmtId="0" fontId="3" fillId="2" borderId="2" xfId="2" applyFont="1" applyFill="1" applyBorder="1" applyAlignment="1">
      <alignment horizontal="left" vertical="center" wrapText="1"/>
    </xf>
    <xf numFmtId="4" fontId="3" fillId="2" borderId="2" xfId="3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 applyProtection="1">
      <alignment horizontal="center"/>
      <protection locked="0"/>
    </xf>
    <xf numFmtId="0" fontId="8" fillId="2" borderId="10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43" fontId="8" fillId="2" borderId="10" xfId="1" applyFont="1" applyFill="1" applyBorder="1" applyAlignment="1">
      <alignment horizontal="center"/>
    </xf>
    <xf numFmtId="43" fontId="8" fillId="2" borderId="12" xfId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49" fontId="7" fillId="2" borderId="10" xfId="0" applyNumberFormat="1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</cellXfs>
  <cellStyles count="11">
    <cellStyle name="Millares" xfId="1" builtinId="3"/>
    <cellStyle name="Millares 2" xfId="3" xr:uid="{00000000-0005-0000-0000-000001000000}"/>
    <cellStyle name="Millares 2 2" xfId="5" xr:uid="{00000000-0005-0000-0000-000000000000}"/>
    <cellStyle name="Moneda" xfId="4" builtinId="4"/>
    <cellStyle name="Normal" xfId="0" builtinId="0"/>
    <cellStyle name="Normal 2" xfId="6" xr:uid="{00000000-0005-0000-0000-000002000000}"/>
    <cellStyle name="Normal 2 2" xfId="2" xr:uid="{00000000-0005-0000-0000-000004000000}"/>
    <cellStyle name="Normal 4" xfId="7" xr:uid="{00000000-0005-0000-0000-000004000000}"/>
    <cellStyle name="Normal 5" xfId="8" xr:uid="{00000000-0005-0000-0000-000005000000}"/>
    <cellStyle name="Normal 56" xfId="9" xr:uid="{00000000-0005-0000-0000-000006000000}"/>
    <cellStyle name="Porcentaje 2" xfId="10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324971</xdr:colOff>
      <xdr:row>17</xdr:row>
      <xdr:rowOff>67236</xdr:rowOff>
    </xdr:from>
    <xdr:ext cx="1750287" cy="468013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22A6A8C5-53C8-4EAC-A364-0F15C87C3D3B}"/>
            </a:ext>
          </a:extLst>
        </xdr:cNvPr>
        <xdr:cNvSpPr/>
      </xdr:nvSpPr>
      <xdr:spPr>
        <a:xfrm>
          <a:off x="5773271" y="2981886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324971</xdr:colOff>
      <xdr:row>56</xdr:row>
      <xdr:rowOff>89647</xdr:rowOff>
    </xdr:from>
    <xdr:ext cx="1750287" cy="468013"/>
    <xdr:sp macro="" textlink="">
      <xdr:nvSpPr>
        <xdr:cNvPr id="4" name="2 Rectángulo">
          <a:extLst>
            <a:ext uri="{FF2B5EF4-FFF2-40B4-BE49-F238E27FC236}">
              <a16:creationId xmlns:a16="http://schemas.microsoft.com/office/drawing/2014/main" id="{3C5397EB-1F36-4E5E-96D4-079FCC3337EB}"/>
            </a:ext>
          </a:extLst>
        </xdr:cNvPr>
        <xdr:cNvSpPr/>
      </xdr:nvSpPr>
      <xdr:spPr>
        <a:xfrm>
          <a:off x="5773271" y="8843122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313764</xdr:colOff>
      <xdr:row>65</xdr:row>
      <xdr:rowOff>100852</xdr:rowOff>
    </xdr:from>
    <xdr:ext cx="1750287" cy="468013"/>
    <xdr:sp macro="" textlink="">
      <xdr:nvSpPr>
        <xdr:cNvPr id="5" name="2 Rectángulo">
          <a:extLst>
            <a:ext uri="{FF2B5EF4-FFF2-40B4-BE49-F238E27FC236}">
              <a16:creationId xmlns:a16="http://schemas.microsoft.com/office/drawing/2014/main" id="{4B7D51C5-FDED-4EC4-923C-C0C1DE25754C}"/>
            </a:ext>
          </a:extLst>
        </xdr:cNvPr>
        <xdr:cNvSpPr/>
      </xdr:nvSpPr>
      <xdr:spPr>
        <a:xfrm>
          <a:off x="5762064" y="10959352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347382</xdr:colOff>
      <xdr:row>72</xdr:row>
      <xdr:rowOff>246530</xdr:rowOff>
    </xdr:from>
    <xdr:ext cx="1750287" cy="468013"/>
    <xdr:sp macro="" textlink="">
      <xdr:nvSpPr>
        <xdr:cNvPr id="6" name="2 Rectángulo">
          <a:extLst>
            <a:ext uri="{FF2B5EF4-FFF2-40B4-BE49-F238E27FC236}">
              <a16:creationId xmlns:a16="http://schemas.microsoft.com/office/drawing/2014/main" id="{FAEC2E3B-CC9C-408C-A16F-97967AE9812F}"/>
            </a:ext>
          </a:extLst>
        </xdr:cNvPr>
        <xdr:cNvSpPr/>
      </xdr:nvSpPr>
      <xdr:spPr>
        <a:xfrm>
          <a:off x="5795682" y="1250520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347382</xdr:colOff>
      <xdr:row>104</xdr:row>
      <xdr:rowOff>56029</xdr:rowOff>
    </xdr:from>
    <xdr:ext cx="1750287" cy="468013"/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2EA87BDE-7CFC-43A4-8730-4EA2F77BA0F7}"/>
            </a:ext>
          </a:extLst>
        </xdr:cNvPr>
        <xdr:cNvSpPr/>
      </xdr:nvSpPr>
      <xdr:spPr>
        <a:xfrm>
          <a:off x="5795682" y="18220204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11206</xdr:colOff>
      <xdr:row>112</xdr:row>
      <xdr:rowOff>336177</xdr:rowOff>
    </xdr:from>
    <xdr:ext cx="1750287" cy="468013"/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65DC8C61-9950-459D-A8DE-ECAF38AE29CE}"/>
            </a:ext>
          </a:extLst>
        </xdr:cNvPr>
        <xdr:cNvSpPr/>
      </xdr:nvSpPr>
      <xdr:spPr>
        <a:xfrm>
          <a:off x="5459506" y="19843377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347382</xdr:colOff>
      <xdr:row>121</xdr:row>
      <xdr:rowOff>0</xdr:rowOff>
    </xdr:from>
    <xdr:ext cx="1750287" cy="468013"/>
    <xdr:sp macro="" textlink="">
      <xdr:nvSpPr>
        <xdr:cNvPr id="9" name="2 Rectángulo">
          <a:extLst>
            <a:ext uri="{FF2B5EF4-FFF2-40B4-BE49-F238E27FC236}">
              <a16:creationId xmlns:a16="http://schemas.microsoft.com/office/drawing/2014/main" id="{C28D7A50-89D8-481F-AD57-E72F39D9EA27}"/>
            </a:ext>
          </a:extLst>
        </xdr:cNvPr>
        <xdr:cNvSpPr/>
      </xdr:nvSpPr>
      <xdr:spPr>
        <a:xfrm>
          <a:off x="5795682" y="2129790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342900</xdr:colOff>
      <xdr:row>149</xdr:row>
      <xdr:rowOff>230841</xdr:rowOff>
    </xdr:from>
    <xdr:ext cx="1750287" cy="468013"/>
    <xdr:sp macro="" textlink="">
      <xdr:nvSpPr>
        <xdr:cNvPr id="10" name="2 Rectángulo">
          <a:extLst>
            <a:ext uri="{FF2B5EF4-FFF2-40B4-BE49-F238E27FC236}">
              <a16:creationId xmlns:a16="http://schemas.microsoft.com/office/drawing/2014/main" id="{28EA8A4E-5743-45D4-A28B-9DE49619D59D}"/>
            </a:ext>
          </a:extLst>
        </xdr:cNvPr>
        <xdr:cNvSpPr/>
      </xdr:nvSpPr>
      <xdr:spPr>
        <a:xfrm>
          <a:off x="5791200" y="26348391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342900</xdr:colOff>
      <xdr:row>157</xdr:row>
      <xdr:rowOff>286871</xdr:rowOff>
    </xdr:from>
    <xdr:ext cx="1750287" cy="468013"/>
    <xdr:sp macro="" textlink="">
      <xdr:nvSpPr>
        <xdr:cNvPr id="12" name="2 Rectángulo">
          <a:extLst>
            <a:ext uri="{FF2B5EF4-FFF2-40B4-BE49-F238E27FC236}">
              <a16:creationId xmlns:a16="http://schemas.microsoft.com/office/drawing/2014/main" id="{4757A32D-0808-43F3-BA9E-32785B8DB102}"/>
            </a:ext>
          </a:extLst>
        </xdr:cNvPr>
        <xdr:cNvSpPr/>
      </xdr:nvSpPr>
      <xdr:spPr>
        <a:xfrm>
          <a:off x="5791200" y="29033321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>
    <xdr:from>
      <xdr:col>2</xdr:col>
      <xdr:colOff>112793</xdr:colOff>
      <xdr:row>290</xdr:row>
      <xdr:rowOff>1</xdr:rowOff>
    </xdr:from>
    <xdr:to>
      <xdr:col>4</xdr:col>
      <xdr:colOff>158957</xdr:colOff>
      <xdr:row>290</xdr:row>
      <xdr:rowOff>1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5F94AF4F-C409-42D1-B7A2-CB856DBFF68D}"/>
            </a:ext>
          </a:extLst>
        </xdr:cNvPr>
        <xdr:cNvCxnSpPr/>
      </xdr:nvCxnSpPr>
      <xdr:spPr>
        <a:xfrm>
          <a:off x="5561093" y="69113401"/>
          <a:ext cx="360851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206775</xdr:colOff>
      <xdr:row>290</xdr:row>
      <xdr:rowOff>1</xdr:rowOff>
    </xdr:from>
    <xdr:to>
      <xdr:col>1</xdr:col>
      <xdr:colOff>3838568</xdr:colOff>
      <xdr:row>290</xdr:row>
      <xdr:rowOff>1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7E6D87C1-4372-427F-A0E1-57B62A7AAB56}"/>
            </a:ext>
          </a:extLst>
        </xdr:cNvPr>
        <xdr:cNvCxnSpPr/>
      </xdr:nvCxnSpPr>
      <xdr:spPr>
        <a:xfrm>
          <a:off x="968775" y="69113401"/>
          <a:ext cx="363179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3470413</xdr:colOff>
      <xdr:row>265</xdr:row>
      <xdr:rowOff>8283</xdr:rowOff>
    </xdr:from>
    <xdr:ext cx="1750287" cy="468013"/>
    <xdr:sp macro="" textlink="">
      <xdr:nvSpPr>
        <xdr:cNvPr id="19" name="2 Rectángulo">
          <a:extLst>
            <a:ext uri="{FF2B5EF4-FFF2-40B4-BE49-F238E27FC236}">
              <a16:creationId xmlns:a16="http://schemas.microsoft.com/office/drawing/2014/main" id="{F96AEE02-BFD8-4EDD-84AE-A6F634062196}"/>
            </a:ext>
          </a:extLst>
        </xdr:cNvPr>
        <xdr:cNvSpPr/>
      </xdr:nvSpPr>
      <xdr:spPr>
        <a:xfrm>
          <a:off x="3578087" y="5029200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3"/>
  <sheetViews>
    <sheetView showGridLines="0" tabSelected="1" topLeftCell="A289" zoomScale="115" zoomScaleNormal="115" zoomScaleSheetLayoutView="40" workbookViewId="0">
      <selection activeCell="A291" sqref="A291:B291"/>
    </sheetView>
  </sheetViews>
  <sheetFormatPr baseColWidth="10" defaultRowHeight="12.75" x14ac:dyDescent="0.2"/>
  <cols>
    <col min="1" max="1" width="1.5703125" style="3" customWidth="1"/>
    <col min="2" max="2" width="70.28515625" style="3" customWidth="1"/>
    <col min="3" max="5" width="26.7109375" style="3" customWidth="1"/>
    <col min="6" max="6" width="39.7109375" style="3" bestFit="1" customWidth="1"/>
    <col min="7" max="7" width="14.85546875" style="3" customWidth="1"/>
    <col min="8" max="8" width="5.140625" style="3" customWidth="1"/>
    <col min="9" max="9" width="11.42578125" style="3"/>
    <col min="10" max="10" width="1.85546875" style="3" customWidth="1"/>
    <col min="11" max="16384" width="11.42578125" style="3"/>
  </cols>
  <sheetData>
    <row r="1" spans="1:12" ht="15" customHeight="1" x14ac:dyDescent="0.2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ht="13.5" customHeight="1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ht="15" customHeight="1" x14ac:dyDescent="0.2">
      <c r="A3" s="123" t="s">
        <v>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2" ht="24" customHeight="1" x14ac:dyDescent="0.2">
      <c r="A4" s="132" t="s">
        <v>132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2" x14ac:dyDescent="0.2">
      <c r="B5" s="4"/>
      <c r="C5" s="5"/>
      <c r="D5" s="6"/>
      <c r="E5" s="6"/>
      <c r="F5" s="6"/>
    </row>
    <row r="7" spans="1:12" ht="12.75" customHeight="1" x14ac:dyDescent="0.2">
      <c r="B7" s="7"/>
      <c r="C7" s="8"/>
      <c r="D7" s="9"/>
      <c r="E7" s="7"/>
      <c r="F7" s="10" t="s">
        <v>1</v>
      </c>
      <c r="G7" s="10"/>
      <c r="H7" s="10"/>
      <c r="I7" s="10"/>
      <c r="J7" s="10"/>
    </row>
    <row r="9" spans="1:12" x14ac:dyDescent="0.2">
      <c r="A9" s="133" t="s">
        <v>2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</row>
    <row r="10" spans="1:12" x14ac:dyDescent="0.2">
      <c r="B10" s="11"/>
      <c r="C10" s="8"/>
      <c r="D10" s="9"/>
      <c r="E10" s="12"/>
      <c r="F10" s="13"/>
    </row>
    <row r="11" spans="1:12" x14ac:dyDescent="0.2">
      <c r="B11" s="14" t="s">
        <v>3</v>
      </c>
      <c r="C11" s="15"/>
      <c r="D11" s="6"/>
      <c r="E11" s="6"/>
      <c r="F11" s="6"/>
    </row>
    <row r="12" spans="1:12" x14ac:dyDescent="0.2">
      <c r="B12" s="16"/>
      <c r="C12" s="5"/>
      <c r="D12" s="6"/>
      <c r="E12" s="6"/>
      <c r="F12" s="6"/>
    </row>
    <row r="13" spans="1:12" x14ac:dyDescent="0.2">
      <c r="B13" s="17" t="s">
        <v>4</v>
      </c>
      <c r="C13" s="5"/>
      <c r="D13" s="6"/>
      <c r="E13" s="6"/>
      <c r="F13" s="6"/>
    </row>
    <row r="14" spans="1:12" x14ac:dyDescent="0.2">
      <c r="C14" s="5"/>
    </row>
    <row r="15" spans="1:12" x14ac:dyDescent="0.2">
      <c r="B15" s="18" t="s">
        <v>5</v>
      </c>
      <c r="C15" s="12"/>
      <c r="D15" s="12"/>
      <c r="E15" s="12"/>
    </row>
    <row r="16" spans="1:12" x14ac:dyDescent="0.2">
      <c r="B16" s="19"/>
      <c r="C16" s="12"/>
      <c r="D16" s="12"/>
      <c r="E16" s="12"/>
    </row>
    <row r="17" spans="2:5" ht="20.25" customHeight="1" x14ac:dyDescent="0.2">
      <c r="B17" s="20" t="s">
        <v>6</v>
      </c>
      <c r="C17" s="21" t="s">
        <v>7</v>
      </c>
      <c r="D17" s="21" t="s">
        <v>8</v>
      </c>
      <c r="E17" s="21" t="s">
        <v>9</v>
      </c>
    </row>
    <row r="18" spans="2:5" x14ac:dyDescent="0.2">
      <c r="B18" s="22" t="s">
        <v>10</v>
      </c>
      <c r="C18" s="23"/>
      <c r="D18" s="23">
        <v>0</v>
      </c>
      <c r="E18" s="23">
        <v>0</v>
      </c>
    </row>
    <row r="19" spans="2:5" x14ac:dyDescent="0.2">
      <c r="B19" s="24"/>
      <c r="C19" s="25"/>
      <c r="D19" s="25">
        <v>0</v>
      </c>
      <c r="E19" s="25">
        <v>0</v>
      </c>
    </row>
    <row r="20" spans="2:5" x14ac:dyDescent="0.2">
      <c r="B20" s="24" t="s">
        <v>11</v>
      </c>
      <c r="C20" s="25"/>
      <c r="D20" s="25">
        <v>0</v>
      </c>
      <c r="E20" s="25">
        <v>0</v>
      </c>
    </row>
    <row r="21" spans="2:5" x14ac:dyDescent="0.2">
      <c r="B21" s="24"/>
      <c r="C21" s="25"/>
      <c r="D21" s="25">
        <v>0</v>
      </c>
      <c r="E21" s="25">
        <v>0</v>
      </c>
    </row>
    <row r="22" spans="2:5" x14ac:dyDescent="0.2">
      <c r="B22" s="26" t="s">
        <v>12</v>
      </c>
      <c r="C22" s="27"/>
      <c r="D22" s="27">
        <v>0</v>
      </c>
      <c r="E22" s="27">
        <v>0</v>
      </c>
    </row>
    <row r="23" spans="2:5" x14ac:dyDescent="0.2">
      <c r="B23" s="19"/>
      <c r="C23" s="21">
        <f>SUM(C18:C22)</f>
        <v>0</v>
      </c>
      <c r="D23" s="21"/>
      <c r="E23" s="21">
        <f t="shared" ref="E23" si="0">SUM(E18:E22)</f>
        <v>0</v>
      </c>
    </row>
    <row r="24" spans="2:5" x14ac:dyDescent="0.2">
      <c r="B24" s="19"/>
      <c r="C24" s="12"/>
      <c r="D24" s="12"/>
      <c r="E24" s="12"/>
    </row>
    <row r="25" spans="2:5" x14ac:dyDescent="0.2">
      <c r="B25" s="19"/>
      <c r="C25" s="12"/>
      <c r="D25" s="12"/>
      <c r="E25" s="12"/>
    </row>
    <row r="26" spans="2:5" x14ac:dyDescent="0.2">
      <c r="B26" s="19"/>
      <c r="C26" s="12"/>
      <c r="D26" s="12"/>
      <c r="E26" s="12"/>
    </row>
    <row r="27" spans="2:5" x14ac:dyDescent="0.2">
      <c r="B27" s="18" t="s">
        <v>13</v>
      </c>
      <c r="C27" s="28"/>
      <c r="D27" s="12"/>
      <c r="E27" s="12"/>
    </row>
    <row r="29" spans="2:5" ht="18.75" customHeight="1" x14ac:dyDescent="0.2">
      <c r="B29" s="20" t="s">
        <v>14</v>
      </c>
      <c r="C29" s="21" t="s">
        <v>7</v>
      </c>
      <c r="D29" s="109" t="s">
        <v>133</v>
      </c>
      <c r="E29" s="109" t="s">
        <v>134</v>
      </c>
    </row>
    <row r="30" spans="2:5" x14ac:dyDescent="0.2">
      <c r="B30" s="24" t="s">
        <v>15</v>
      </c>
      <c r="C30" s="25">
        <v>46575</v>
      </c>
      <c r="D30" s="25">
        <v>46575</v>
      </c>
      <c r="E30" s="25">
        <v>10916.6</v>
      </c>
    </row>
    <row r="31" spans="2:5" x14ac:dyDescent="0.2">
      <c r="B31" s="24"/>
      <c r="C31" s="25"/>
      <c r="D31" s="25"/>
      <c r="E31" s="25"/>
    </row>
    <row r="32" spans="2:5" ht="14.25" customHeight="1" x14ac:dyDescent="0.2">
      <c r="B32" s="24" t="s">
        <v>16</v>
      </c>
      <c r="C32" s="25">
        <v>530203.87</v>
      </c>
      <c r="D32" s="25">
        <v>530203.87</v>
      </c>
      <c r="E32" s="25">
        <v>10916.6</v>
      </c>
    </row>
    <row r="33" spans="2:6" ht="14.25" customHeight="1" x14ac:dyDescent="0.2">
      <c r="B33" s="24"/>
      <c r="C33" s="25"/>
      <c r="D33" s="25"/>
      <c r="E33" s="25"/>
    </row>
    <row r="34" spans="2:6" ht="14.25" customHeight="1" x14ac:dyDescent="0.2">
      <c r="B34" s="26"/>
      <c r="C34" s="27"/>
      <c r="D34" s="27"/>
      <c r="E34" s="27"/>
    </row>
    <row r="35" spans="2:6" ht="14.25" customHeight="1" x14ac:dyDescent="0.2">
      <c r="C35" s="104">
        <f>SUM(C30:C34)</f>
        <v>576778.87</v>
      </c>
      <c r="D35" s="46">
        <f t="shared" ref="D35:E35" si="1">SUM(D30:D34)</f>
        <v>576778.87</v>
      </c>
      <c r="E35" s="46">
        <f t="shared" si="1"/>
        <v>21833.200000000001</v>
      </c>
    </row>
    <row r="36" spans="2:6" ht="14.25" customHeight="1" x14ac:dyDescent="0.2">
      <c r="C36" s="29"/>
      <c r="D36" s="29"/>
      <c r="E36" s="29"/>
    </row>
    <row r="37" spans="2:6" ht="14.25" customHeight="1" x14ac:dyDescent="0.2"/>
    <row r="38" spans="2:6" ht="23.25" customHeight="1" x14ac:dyDescent="0.2">
      <c r="B38" s="110" t="s">
        <v>137</v>
      </c>
      <c r="C38" s="21" t="s">
        <v>7</v>
      </c>
      <c r="D38" s="21" t="s">
        <v>17</v>
      </c>
      <c r="E38" s="21" t="s">
        <v>18</v>
      </c>
      <c r="F38" s="21" t="s">
        <v>19</v>
      </c>
    </row>
    <row r="39" spans="2:6" ht="14.25" customHeight="1" x14ac:dyDescent="0.2">
      <c r="B39" s="111" t="s">
        <v>135</v>
      </c>
      <c r="C39" s="25">
        <v>339984.64000000001</v>
      </c>
      <c r="D39" s="25">
        <v>339984.64000000001</v>
      </c>
      <c r="E39" s="25"/>
      <c r="F39" s="25"/>
    </row>
    <row r="40" spans="2:6" ht="14.25" customHeight="1" x14ac:dyDescent="0.2">
      <c r="B40" s="111" t="s">
        <v>136</v>
      </c>
      <c r="C40" s="25">
        <v>48473.3</v>
      </c>
      <c r="D40" s="25">
        <v>48473.3</v>
      </c>
      <c r="E40" s="25"/>
      <c r="F40" s="25"/>
    </row>
    <row r="41" spans="2:6" ht="14.25" customHeight="1" x14ac:dyDescent="0.2">
      <c r="B41" s="1" t="s">
        <v>138</v>
      </c>
      <c r="C41" s="103">
        <f>SUM(C39:C40)</f>
        <v>388457.94</v>
      </c>
      <c r="D41" s="103">
        <f>SUM(D39:D40)</f>
        <v>388457.94</v>
      </c>
      <c r="E41" s="25"/>
      <c r="F41" s="25"/>
    </row>
    <row r="42" spans="2:6" ht="14.25" customHeight="1" x14ac:dyDescent="0.2">
      <c r="B42" s="1"/>
      <c r="C42" s="103"/>
      <c r="D42" s="103"/>
      <c r="E42" s="25"/>
      <c r="F42" s="25"/>
    </row>
    <row r="43" spans="2:6" ht="14.25" customHeight="1" x14ac:dyDescent="0.2">
      <c r="B43" s="111" t="s">
        <v>139</v>
      </c>
      <c r="C43" s="25">
        <v>40000</v>
      </c>
      <c r="D43" s="25">
        <v>40000</v>
      </c>
      <c r="E43" s="25"/>
      <c r="F43" s="25"/>
    </row>
    <row r="44" spans="2:6" ht="14.25" customHeight="1" x14ac:dyDescent="0.2">
      <c r="B44" s="1" t="s">
        <v>143</v>
      </c>
      <c r="C44" s="103">
        <f>+C43</f>
        <v>40000</v>
      </c>
      <c r="D44" s="103">
        <f>+D43</f>
        <v>40000</v>
      </c>
      <c r="E44" s="25"/>
      <c r="F44" s="25"/>
    </row>
    <row r="45" spans="2:6" ht="14.25" customHeight="1" x14ac:dyDescent="0.2">
      <c r="B45" s="1"/>
      <c r="C45" s="103"/>
      <c r="D45" s="103"/>
      <c r="E45" s="25"/>
      <c r="F45" s="25"/>
    </row>
    <row r="46" spans="2:6" ht="14.25" customHeight="1" x14ac:dyDescent="0.2">
      <c r="B46" s="111" t="s">
        <v>140</v>
      </c>
      <c r="C46" s="25">
        <v>5690523.25</v>
      </c>
      <c r="D46" s="25">
        <v>5690523.25</v>
      </c>
      <c r="E46" s="25"/>
      <c r="F46" s="25"/>
    </row>
    <row r="47" spans="2:6" ht="14.25" customHeight="1" x14ac:dyDescent="0.2">
      <c r="B47" s="111" t="s">
        <v>141</v>
      </c>
      <c r="C47" s="25">
        <v>5265077.55</v>
      </c>
      <c r="D47" s="25">
        <v>5265077.55</v>
      </c>
      <c r="E47" s="25"/>
      <c r="F47" s="25"/>
    </row>
    <row r="48" spans="2:6" ht="14.25" customHeight="1" x14ac:dyDescent="0.2">
      <c r="B48" s="1" t="s">
        <v>142</v>
      </c>
      <c r="C48" s="103">
        <f>+C46+C47</f>
        <v>10955600.800000001</v>
      </c>
      <c r="D48" s="103">
        <f>+D46+D47</f>
        <v>10955600.800000001</v>
      </c>
      <c r="E48" s="25"/>
      <c r="F48" s="25"/>
    </row>
    <row r="49" spans="2:6" ht="14.25" customHeight="1" x14ac:dyDescent="0.2">
      <c r="B49" s="26"/>
      <c r="C49" s="27"/>
      <c r="D49" s="27"/>
      <c r="E49" s="27"/>
      <c r="F49" s="27"/>
    </row>
    <row r="50" spans="2:6" ht="14.25" customHeight="1" x14ac:dyDescent="0.2">
      <c r="C50" s="46">
        <f>+C41+C44+C48</f>
        <v>11384058.74</v>
      </c>
      <c r="D50" s="46">
        <f>+D41+D44+D48</f>
        <v>11384058.74</v>
      </c>
      <c r="E50" s="21">
        <f>SUM(E38:E49)</f>
        <v>0</v>
      </c>
      <c r="F50" s="21">
        <f>SUM(F38:F49)</f>
        <v>0</v>
      </c>
    </row>
    <row r="51" spans="2:6" ht="14.25" customHeight="1" x14ac:dyDescent="0.2"/>
    <row r="52" spans="2:6" ht="14.25" customHeight="1" x14ac:dyDescent="0.2"/>
    <row r="53" spans="2:6" ht="14.25" customHeight="1" x14ac:dyDescent="0.2"/>
    <row r="54" spans="2:6" ht="14.25" customHeight="1" x14ac:dyDescent="0.2">
      <c r="B54" s="18" t="s">
        <v>20</v>
      </c>
    </row>
    <row r="55" spans="2:6" ht="14.25" customHeight="1" x14ac:dyDescent="0.2">
      <c r="B55" s="30"/>
    </row>
    <row r="56" spans="2:6" ht="24" customHeight="1" x14ac:dyDescent="0.2">
      <c r="B56" s="20" t="s">
        <v>21</v>
      </c>
      <c r="C56" s="21" t="s">
        <v>7</v>
      </c>
      <c r="D56" s="21" t="s">
        <v>22</v>
      </c>
    </row>
    <row r="57" spans="2:6" ht="14.25" customHeight="1" x14ac:dyDescent="0.2">
      <c r="B57" s="22" t="s">
        <v>23</v>
      </c>
      <c r="C57" s="23"/>
      <c r="D57" s="23">
        <v>0</v>
      </c>
    </row>
    <row r="58" spans="2:6" ht="14.25" customHeight="1" x14ac:dyDescent="0.2">
      <c r="B58" s="24"/>
      <c r="C58" s="25"/>
      <c r="D58" s="25">
        <v>0</v>
      </c>
    </row>
    <row r="59" spans="2:6" ht="14.25" customHeight="1" x14ac:dyDescent="0.2">
      <c r="B59" s="24" t="s">
        <v>24</v>
      </c>
      <c r="C59" s="25"/>
      <c r="D59" s="25"/>
    </row>
    <row r="60" spans="2:6" ht="14.25" customHeight="1" x14ac:dyDescent="0.2">
      <c r="B60" s="26"/>
      <c r="C60" s="27"/>
      <c r="D60" s="27">
        <v>0</v>
      </c>
    </row>
    <row r="61" spans="2:6" ht="14.25" customHeight="1" x14ac:dyDescent="0.2">
      <c r="B61" s="31"/>
      <c r="C61" s="21">
        <f>SUM(C56:C60)</f>
        <v>0</v>
      </c>
      <c r="D61" s="21"/>
    </row>
    <row r="62" spans="2:6" ht="14.25" customHeight="1" x14ac:dyDescent="0.2">
      <c r="B62" s="31"/>
      <c r="C62" s="32"/>
      <c r="D62" s="32"/>
    </row>
    <row r="63" spans="2:6" ht="14.25" customHeight="1" x14ac:dyDescent="0.2">
      <c r="B63" s="18" t="s">
        <v>25</v>
      </c>
    </row>
    <row r="64" spans="2:6" ht="14.25" customHeight="1" x14ac:dyDescent="0.2">
      <c r="B64" s="30"/>
    </row>
    <row r="65" spans="2:7" ht="27.75" customHeight="1" x14ac:dyDescent="0.2">
      <c r="B65" s="20" t="s">
        <v>26</v>
      </c>
      <c r="C65" s="21" t="s">
        <v>7</v>
      </c>
      <c r="D65" s="21" t="s">
        <v>8</v>
      </c>
      <c r="E65" s="21" t="s">
        <v>27</v>
      </c>
      <c r="F65" s="33" t="s">
        <v>28</v>
      </c>
      <c r="G65" s="21" t="s">
        <v>29</v>
      </c>
    </row>
    <row r="66" spans="2:7" ht="14.25" customHeight="1" x14ac:dyDescent="0.2">
      <c r="B66" s="34" t="s">
        <v>30</v>
      </c>
      <c r="C66" s="32"/>
      <c r="D66" s="32">
        <v>0</v>
      </c>
      <c r="E66" s="32">
        <v>0</v>
      </c>
      <c r="F66" s="32">
        <v>0</v>
      </c>
      <c r="G66" s="35">
        <v>0</v>
      </c>
    </row>
    <row r="67" spans="2:7" ht="14.25" customHeight="1" x14ac:dyDescent="0.2">
      <c r="B67" s="34"/>
      <c r="C67" s="32"/>
      <c r="D67" s="32">
        <v>0</v>
      </c>
      <c r="E67" s="32">
        <v>0</v>
      </c>
      <c r="F67" s="32">
        <v>0</v>
      </c>
      <c r="G67" s="35">
        <v>0</v>
      </c>
    </row>
    <row r="68" spans="2:7" ht="14.25" customHeight="1" x14ac:dyDescent="0.2">
      <c r="B68" s="34"/>
      <c r="C68" s="32"/>
      <c r="D68" s="32">
        <v>0</v>
      </c>
      <c r="E68" s="32">
        <v>0</v>
      </c>
      <c r="F68" s="32">
        <v>0</v>
      </c>
      <c r="G68" s="35">
        <v>0</v>
      </c>
    </row>
    <row r="69" spans="2:7" ht="14.25" customHeight="1" x14ac:dyDescent="0.2">
      <c r="B69" s="36"/>
      <c r="C69" s="37"/>
      <c r="D69" s="37">
        <v>0</v>
      </c>
      <c r="E69" s="37">
        <v>0</v>
      </c>
      <c r="F69" s="37">
        <v>0</v>
      </c>
      <c r="G69" s="38">
        <v>0</v>
      </c>
    </row>
    <row r="70" spans="2:7" ht="15" customHeight="1" x14ac:dyDescent="0.2">
      <c r="B70" s="31"/>
      <c r="C70" s="21">
        <f>SUM(C65:C69)</f>
        <v>0</v>
      </c>
      <c r="D70" s="39">
        <v>0</v>
      </c>
      <c r="E70" s="40">
        <v>0</v>
      </c>
      <c r="F70" s="40">
        <v>0</v>
      </c>
      <c r="G70" s="41">
        <v>0</v>
      </c>
    </row>
    <row r="71" spans="2:7" x14ac:dyDescent="0.2">
      <c r="B71" s="31"/>
      <c r="C71" s="42"/>
      <c r="D71" s="42"/>
      <c r="E71" s="42"/>
      <c r="F71" s="42"/>
      <c r="G71" s="42"/>
    </row>
    <row r="72" spans="2:7" x14ac:dyDescent="0.2">
      <c r="B72" s="31"/>
      <c r="C72" s="42"/>
      <c r="D72" s="42"/>
      <c r="E72" s="42"/>
      <c r="F72" s="42"/>
      <c r="G72" s="42"/>
    </row>
    <row r="73" spans="2:7" ht="26.25" customHeight="1" x14ac:dyDescent="0.2">
      <c r="B73" s="20" t="s">
        <v>31</v>
      </c>
      <c r="C73" s="21" t="s">
        <v>7</v>
      </c>
      <c r="D73" s="21" t="s">
        <v>8</v>
      </c>
      <c r="E73" s="21" t="s">
        <v>32</v>
      </c>
      <c r="F73" s="42"/>
      <c r="G73" s="42"/>
    </row>
    <row r="74" spans="2:7" x14ac:dyDescent="0.2">
      <c r="B74" s="22" t="s">
        <v>33</v>
      </c>
      <c r="C74" s="35"/>
      <c r="D74" s="25">
        <v>0</v>
      </c>
      <c r="E74" s="25">
        <v>0</v>
      </c>
      <c r="F74" s="42"/>
      <c r="G74" s="42"/>
    </row>
    <row r="75" spans="2:7" x14ac:dyDescent="0.2">
      <c r="B75" s="26"/>
      <c r="C75" s="35"/>
      <c r="D75" s="25">
        <v>0</v>
      </c>
      <c r="E75" s="25">
        <v>0</v>
      </c>
      <c r="F75" s="42"/>
      <c r="G75" s="42"/>
    </row>
    <row r="76" spans="2:7" ht="16.5" customHeight="1" x14ac:dyDescent="0.2">
      <c r="B76" s="31"/>
      <c r="C76" s="21">
        <f>SUM(C74:C75)</f>
        <v>0</v>
      </c>
      <c r="D76" s="134"/>
      <c r="E76" s="135"/>
      <c r="F76" s="42"/>
      <c r="G76" s="42"/>
    </row>
    <row r="77" spans="2:7" x14ac:dyDescent="0.2">
      <c r="B77" s="31"/>
      <c r="C77" s="42"/>
      <c r="D77" s="42"/>
      <c r="E77" s="42"/>
      <c r="F77" s="42"/>
      <c r="G77" s="42"/>
    </row>
    <row r="78" spans="2:7" x14ac:dyDescent="0.2">
      <c r="B78" s="31"/>
      <c r="C78" s="42"/>
      <c r="D78" s="42"/>
      <c r="E78" s="42"/>
      <c r="F78" s="42"/>
      <c r="G78" s="42"/>
    </row>
    <row r="79" spans="2:7" x14ac:dyDescent="0.2">
      <c r="B79" s="18" t="s">
        <v>34</v>
      </c>
    </row>
    <row r="81" spans="2:6" x14ac:dyDescent="0.2">
      <c r="B81" s="30"/>
    </row>
    <row r="82" spans="2:6" ht="24" customHeight="1" x14ac:dyDescent="0.2">
      <c r="B82" s="20" t="s">
        <v>35</v>
      </c>
      <c r="C82" s="21" t="s">
        <v>36</v>
      </c>
      <c r="D82" s="21" t="s">
        <v>37</v>
      </c>
      <c r="E82" s="21" t="s">
        <v>38</v>
      </c>
      <c r="F82" s="21" t="s">
        <v>39</v>
      </c>
    </row>
    <row r="83" spans="2:6" ht="15" x14ac:dyDescent="0.25">
      <c r="B83" s="111" t="s">
        <v>120</v>
      </c>
      <c r="C83" s="23">
        <v>21722604.239999998</v>
      </c>
      <c r="D83" s="43">
        <v>21722604.239999998</v>
      </c>
      <c r="E83" s="23">
        <v>0</v>
      </c>
      <c r="F83" s="23">
        <v>0</v>
      </c>
    </row>
    <row r="84" spans="2:6" s="2" customFormat="1" ht="15" x14ac:dyDescent="0.25">
      <c r="B84" s="1" t="s">
        <v>121</v>
      </c>
      <c r="C84" s="102">
        <v>21722604.239999998</v>
      </c>
      <c r="D84" s="102">
        <v>21722604.239999998</v>
      </c>
      <c r="E84" s="103"/>
      <c r="F84" s="103"/>
    </row>
    <row r="85" spans="2:6" ht="15" x14ac:dyDescent="0.25">
      <c r="B85" s="111" t="s">
        <v>40</v>
      </c>
      <c r="C85" s="43">
        <v>115134.14</v>
      </c>
      <c r="D85" s="43">
        <v>115134.14</v>
      </c>
      <c r="E85" s="25"/>
      <c r="F85" s="25"/>
    </row>
    <row r="86" spans="2:6" ht="15" x14ac:dyDescent="0.25">
      <c r="B86" s="111" t="s">
        <v>41</v>
      </c>
      <c r="C86" s="43">
        <v>123959.87</v>
      </c>
      <c r="D86" s="43">
        <v>123959.87</v>
      </c>
      <c r="E86" s="25"/>
      <c r="F86" s="25">
        <v>0</v>
      </c>
    </row>
    <row r="87" spans="2:6" ht="15" x14ac:dyDescent="0.25">
      <c r="B87" s="111" t="s">
        <v>42</v>
      </c>
      <c r="C87" s="43">
        <v>18869.599999999999</v>
      </c>
      <c r="D87" s="43">
        <v>18869.599999999999</v>
      </c>
      <c r="E87" s="25"/>
      <c r="F87" s="25">
        <v>0</v>
      </c>
    </row>
    <row r="88" spans="2:6" ht="15" x14ac:dyDescent="0.25">
      <c r="B88" s="111" t="s">
        <v>43</v>
      </c>
      <c r="C88" s="43">
        <v>50563.839999999997</v>
      </c>
      <c r="D88" s="43">
        <v>50563.839999999997</v>
      </c>
      <c r="E88" s="25"/>
      <c r="F88" s="25"/>
    </row>
    <row r="89" spans="2:6" ht="15" x14ac:dyDescent="0.25">
      <c r="B89" s="111" t="s">
        <v>124</v>
      </c>
      <c r="C89" s="43">
        <v>13340</v>
      </c>
      <c r="D89" s="43">
        <v>13340</v>
      </c>
      <c r="E89" s="25"/>
      <c r="F89" s="25"/>
    </row>
    <row r="90" spans="2:6" ht="15" x14ac:dyDescent="0.25">
      <c r="B90" s="111" t="s">
        <v>125</v>
      </c>
      <c r="C90" s="43">
        <v>129940.3</v>
      </c>
      <c r="D90" s="43">
        <v>129940.3</v>
      </c>
      <c r="E90" s="25"/>
      <c r="F90" s="25"/>
    </row>
    <row r="91" spans="2:6" ht="15" x14ac:dyDescent="0.25">
      <c r="B91" s="111" t="s">
        <v>44</v>
      </c>
      <c r="C91" s="43">
        <v>262000</v>
      </c>
      <c r="D91" s="43">
        <v>262000</v>
      </c>
      <c r="E91" s="25"/>
      <c r="F91" s="25"/>
    </row>
    <row r="92" spans="2:6" s="2" customFormat="1" ht="15" x14ac:dyDescent="0.25">
      <c r="B92" s="1" t="s">
        <v>45</v>
      </c>
      <c r="C92" s="102">
        <f>SUM(C85:C91)</f>
        <v>713807.75</v>
      </c>
      <c r="D92" s="102">
        <v>713807.75</v>
      </c>
      <c r="E92" s="103"/>
      <c r="F92" s="103"/>
    </row>
    <row r="93" spans="2:6" ht="15" x14ac:dyDescent="0.25">
      <c r="B93" s="111" t="s">
        <v>46</v>
      </c>
      <c r="C93" s="43">
        <v>-21108.97</v>
      </c>
      <c r="D93" s="43">
        <v>-21108.97</v>
      </c>
      <c r="E93" s="25"/>
      <c r="F93" s="25"/>
    </row>
    <row r="94" spans="2:6" ht="15" x14ac:dyDescent="0.25">
      <c r="B94" s="111" t="s">
        <v>47</v>
      </c>
      <c r="C94" s="43">
        <v>-56099.98</v>
      </c>
      <c r="D94" s="43">
        <v>-56099.98</v>
      </c>
      <c r="E94" s="25"/>
      <c r="F94" s="25"/>
    </row>
    <row r="95" spans="2:6" ht="15" x14ac:dyDescent="0.25">
      <c r="B95" s="111" t="s">
        <v>48</v>
      </c>
      <c r="C95" s="43">
        <v>-3459.4</v>
      </c>
      <c r="D95" s="43">
        <v>-3459.4</v>
      </c>
      <c r="E95" s="25"/>
      <c r="F95" s="25">
        <v>0</v>
      </c>
    </row>
    <row r="96" spans="2:6" ht="15" x14ac:dyDescent="0.25">
      <c r="B96" s="111" t="s">
        <v>49</v>
      </c>
      <c r="C96" s="43">
        <v>-9270.08</v>
      </c>
      <c r="D96" s="43">
        <v>-9270.08</v>
      </c>
      <c r="E96" s="25"/>
      <c r="F96" s="25">
        <v>0</v>
      </c>
    </row>
    <row r="97" spans="1:6" ht="15" x14ac:dyDescent="0.25">
      <c r="B97" s="111" t="s">
        <v>50</v>
      </c>
      <c r="C97" s="43">
        <v>-24016.6</v>
      </c>
      <c r="D97" s="43">
        <v>-24016.6</v>
      </c>
      <c r="E97" s="25"/>
      <c r="F97" s="25"/>
    </row>
    <row r="98" spans="1:6" ht="15" x14ac:dyDescent="0.25">
      <c r="A98" s="2"/>
      <c r="B98" s="1" t="s">
        <v>51</v>
      </c>
      <c r="C98" s="102">
        <f>SUM(C93:C97)</f>
        <v>-113955.03</v>
      </c>
      <c r="D98" s="102">
        <v>-113955.03</v>
      </c>
      <c r="E98" s="103"/>
      <c r="F98" s="25"/>
    </row>
    <row r="99" spans="1:6" x14ac:dyDescent="0.2">
      <c r="B99" s="44"/>
      <c r="C99" s="27"/>
      <c r="D99" s="27"/>
      <c r="E99" s="27"/>
      <c r="F99" s="27">
        <v>0</v>
      </c>
    </row>
    <row r="100" spans="1:6" ht="18" customHeight="1" x14ac:dyDescent="0.2">
      <c r="C100" s="45">
        <f>+C84+C92+C98</f>
        <v>22322456.959999997</v>
      </c>
      <c r="D100" s="45">
        <v>22322456.960000001</v>
      </c>
      <c r="E100" s="46">
        <f>+E84+E92+E98</f>
        <v>0</v>
      </c>
      <c r="F100" s="46">
        <f>+F83+F87+F96</f>
        <v>0</v>
      </c>
    </row>
    <row r="103" spans="1:6" ht="21.75" customHeight="1" x14ac:dyDescent="0.2">
      <c r="B103" s="20" t="s">
        <v>52</v>
      </c>
      <c r="C103" s="21" t="s">
        <v>36</v>
      </c>
      <c r="D103" s="21" t="s">
        <v>37</v>
      </c>
      <c r="E103" s="21" t="s">
        <v>38</v>
      </c>
      <c r="F103" s="21" t="s">
        <v>39</v>
      </c>
    </row>
    <row r="104" spans="1:6" x14ac:dyDescent="0.2">
      <c r="B104" s="22" t="s">
        <v>53</v>
      </c>
      <c r="C104" s="23"/>
      <c r="D104" s="23"/>
      <c r="E104" s="23"/>
      <c r="F104" s="23"/>
    </row>
    <row r="105" spans="1:6" x14ac:dyDescent="0.2">
      <c r="B105" s="24"/>
      <c r="C105" s="25"/>
      <c r="D105" s="25"/>
      <c r="E105" s="25"/>
      <c r="F105" s="25"/>
    </row>
    <row r="106" spans="1:6" x14ac:dyDescent="0.2">
      <c r="B106" s="24" t="s">
        <v>54</v>
      </c>
      <c r="C106" s="25"/>
      <c r="D106" s="25"/>
      <c r="E106" s="25"/>
      <c r="F106" s="25"/>
    </row>
    <row r="107" spans="1:6" x14ac:dyDescent="0.2">
      <c r="B107" s="24"/>
      <c r="C107" s="25"/>
      <c r="D107" s="25"/>
      <c r="E107" s="25"/>
      <c r="F107" s="25"/>
    </row>
    <row r="108" spans="1:6" x14ac:dyDescent="0.2">
      <c r="B108" s="24" t="s">
        <v>55</v>
      </c>
      <c r="C108" s="25"/>
      <c r="D108" s="25"/>
      <c r="E108" s="25"/>
      <c r="F108" s="25"/>
    </row>
    <row r="109" spans="1:6" x14ac:dyDescent="0.2">
      <c r="B109" s="44"/>
      <c r="C109" s="27"/>
      <c r="D109" s="27"/>
      <c r="E109" s="27"/>
      <c r="F109" s="27"/>
    </row>
    <row r="110" spans="1:6" ht="16.5" customHeight="1" x14ac:dyDescent="0.2">
      <c r="C110" s="21">
        <f>SUM(C108:C109)</f>
        <v>0</v>
      </c>
      <c r="D110" s="21">
        <f t="shared" ref="D110:E110" si="2">SUM(D108:D109)</f>
        <v>0</v>
      </c>
      <c r="E110" s="21">
        <f t="shared" si="2"/>
        <v>0</v>
      </c>
      <c r="F110" s="47"/>
    </row>
    <row r="113" spans="2:4" ht="27" customHeight="1" x14ac:dyDescent="0.2">
      <c r="B113" s="20" t="s">
        <v>56</v>
      </c>
      <c r="C113" s="21" t="s">
        <v>7</v>
      </c>
    </row>
    <row r="114" spans="2:4" x14ac:dyDescent="0.2">
      <c r="B114" s="22" t="s">
        <v>57</v>
      </c>
      <c r="C114" s="23"/>
    </row>
    <row r="115" spans="2:4" x14ac:dyDescent="0.2">
      <c r="B115" s="24"/>
      <c r="C115" s="25"/>
    </row>
    <row r="116" spans="2:4" x14ac:dyDescent="0.2">
      <c r="B116" s="26"/>
      <c r="C116" s="27"/>
    </row>
    <row r="117" spans="2:4" ht="15" customHeight="1" x14ac:dyDescent="0.2">
      <c r="C117" s="21">
        <f>SUM(C115:C116)</f>
        <v>0</v>
      </c>
    </row>
    <row r="118" spans="2:4" x14ac:dyDescent="0.2">
      <c r="B118" s="5"/>
    </row>
    <row r="120" spans="2:4" ht="22.5" customHeight="1" x14ac:dyDescent="0.2">
      <c r="B120" s="48" t="s">
        <v>58</v>
      </c>
      <c r="C120" s="49" t="s">
        <v>7</v>
      </c>
      <c r="D120" s="50" t="s">
        <v>59</v>
      </c>
    </row>
    <row r="121" spans="2:4" x14ac:dyDescent="0.2">
      <c r="B121" s="51"/>
      <c r="C121" s="52"/>
      <c r="D121" s="53"/>
    </row>
    <row r="122" spans="2:4" x14ac:dyDescent="0.2">
      <c r="B122" s="54"/>
      <c r="C122" s="55"/>
      <c r="D122" s="56"/>
    </row>
    <row r="123" spans="2:4" x14ac:dyDescent="0.2">
      <c r="B123" s="57"/>
      <c r="C123" s="58"/>
      <c r="D123" s="58"/>
    </row>
    <row r="124" spans="2:4" x14ac:dyDescent="0.2">
      <c r="B124" s="57"/>
      <c r="C124" s="58"/>
      <c r="D124" s="58"/>
    </row>
    <row r="125" spans="2:4" x14ac:dyDescent="0.2">
      <c r="B125" s="59"/>
      <c r="C125" s="60"/>
      <c r="D125" s="60"/>
    </row>
    <row r="126" spans="2:4" ht="14.25" customHeight="1" x14ac:dyDescent="0.2">
      <c r="C126" s="21">
        <f t="shared" ref="C126" si="3">SUM(C124:C125)</f>
        <v>0</v>
      </c>
      <c r="D126" s="21"/>
    </row>
    <row r="129" spans="2:6" x14ac:dyDescent="0.2">
      <c r="B129" s="14" t="s">
        <v>60</v>
      </c>
    </row>
    <row r="131" spans="2:6" ht="20.25" customHeight="1" x14ac:dyDescent="0.2">
      <c r="B131" s="48" t="s">
        <v>61</v>
      </c>
      <c r="C131" s="61" t="s">
        <v>7</v>
      </c>
      <c r="D131" s="21" t="s">
        <v>17</v>
      </c>
      <c r="E131" s="21" t="s">
        <v>18</v>
      </c>
      <c r="F131" s="21" t="s">
        <v>19</v>
      </c>
    </row>
    <row r="132" spans="2:6" ht="15" x14ac:dyDescent="0.25">
      <c r="B132" s="62" t="s">
        <v>62</v>
      </c>
      <c r="C132" s="23">
        <v>38567.01</v>
      </c>
      <c r="D132" s="23">
        <v>38567.01</v>
      </c>
      <c r="E132" s="23"/>
      <c r="F132" s="23"/>
    </row>
    <row r="133" spans="2:6" ht="15" x14ac:dyDescent="0.25">
      <c r="B133" s="62" t="s">
        <v>144</v>
      </c>
      <c r="C133" s="25">
        <v>33687.58</v>
      </c>
      <c r="D133" s="25">
        <v>33687.58</v>
      </c>
      <c r="E133" s="25"/>
      <c r="F133" s="25"/>
    </row>
    <row r="134" spans="2:6" ht="15" x14ac:dyDescent="0.25">
      <c r="B134" s="62" t="s">
        <v>63</v>
      </c>
      <c r="C134" s="25">
        <v>17693.62</v>
      </c>
      <c r="D134" s="25">
        <v>17693.62</v>
      </c>
      <c r="E134" s="25"/>
      <c r="F134" s="25"/>
    </row>
    <row r="135" spans="2:6" ht="15" x14ac:dyDescent="0.25">
      <c r="B135" s="62" t="s">
        <v>122</v>
      </c>
      <c r="C135" s="25">
        <v>387017.91</v>
      </c>
      <c r="D135" s="25">
        <v>387017.91</v>
      </c>
      <c r="E135" s="25"/>
      <c r="F135" s="25"/>
    </row>
    <row r="136" spans="2:6" ht="15" x14ac:dyDescent="0.25">
      <c r="B136" s="62" t="s">
        <v>64</v>
      </c>
      <c r="C136" s="25">
        <v>1690716.92</v>
      </c>
      <c r="D136" s="25">
        <v>1690716.92</v>
      </c>
      <c r="E136" s="25"/>
      <c r="F136" s="25"/>
    </row>
    <row r="137" spans="2:6" ht="15" x14ac:dyDescent="0.25">
      <c r="B137" s="62" t="s">
        <v>65</v>
      </c>
      <c r="C137" s="25">
        <v>42.38</v>
      </c>
      <c r="D137" s="25">
        <v>42.38</v>
      </c>
      <c r="E137" s="25"/>
      <c r="F137" s="25"/>
    </row>
    <row r="138" spans="2:6" ht="15" x14ac:dyDescent="0.25">
      <c r="B138" s="62" t="s">
        <v>66</v>
      </c>
      <c r="C138" s="25">
        <v>318.55</v>
      </c>
      <c r="D138" s="25">
        <v>318.55</v>
      </c>
      <c r="E138" s="25"/>
      <c r="F138" s="25"/>
    </row>
    <row r="139" spans="2:6" ht="15" x14ac:dyDescent="0.25">
      <c r="B139" s="62" t="s">
        <v>67</v>
      </c>
      <c r="C139" s="25">
        <v>72017.48</v>
      </c>
      <c r="D139" s="25">
        <v>72017.48</v>
      </c>
      <c r="E139" s="25"/>
      <c r="F139" s="25"/>
    </row>
    <row r="140" spans="2:6" ht="15" x14ac:dyDescent="0.25">
      <c r="B140" s="62" t="s">
        <v>145</v>
      </c>
      <c r="C140" s="25">
        <v>-3</v>
      </c>
      <c r="D140" s="25">
        <v>-3</v>
      </c>
      <c r="E140" s="25"/>
      <c r="F140" s="25"/>
    </row>
    <row r="141" spans="2:6" ht="15" x14ac:dyDescent="0.25">
      <c r="B141" s="62" t="s">
        <v>146</v>
      </c>
      <c r="C141" s="25">
        <v>44800.28</v>
      </c>
      <c r="D141" s="25">
        <v>44800.28</v>
      </c>
      <c r="E141" s="25"/>
      <c r="F141" s="25"/>
    </row>
    <row r="142" spans="2:6" ht="15" x14ac:dyDescent="0.25">
      <c r="B142" s="62" t="s">
        <v>126</v>
      </c>
      <c r="C142" s="25">
        <v>10321.120000000001</v>
      </c>
      <c r="D142" s="25">
        <v>10321.120000000001</v>
      </c>
      <c r="E142" s="25"/>
      <c r="F142" s="25"/>
    </row>
    <row r="143" spans="2:6" ht="15" x14ac:dyDescent="0.25">
      <c r="B143" s="62" t="s">
        <v>127</v>
      </c>
      <c r="C143" s="25">
        <v>618573.52</v>
      </c>
      <c r="D143" s="25">
        <v>618573.52</v>
      </c>
      <c r="E143" s="25"/>
      <c r="F143" s="25"/>
    </row>
    <row r="144" spans="2:6" ht="15" x14ac:dyDescent="0.25">
      <c r="B144" s="62" t="s">
        <v>68</v>
      </c>
      <c r="C144" s="25">
        <v>43510.6</v>
      </c>
      <c r="D144" s="25">
        <v>43510.6</v>
      </c>
      <c r="E144" s="25"/>
      <c r="F144" s="25"/>
    </row>
    <row r="145" spans="2:6" x14ac:dyDescent="0.2">
      <c r="B145" s="26"/>
      <c r="C145" s="27"/>
      <c r="D145" s="27"/>
      <c r="E145" s="27"/>
      <c r="F145" s="27"/>
    </row>
    <row r="146" spans="2:6" ht="16.5" customHeight="1" x14ac:dyDescent="0.2">
      <c r="C146" s="46">
        <f>SUM(C132:C145)</f>
        <v>2957263.9699999997</v>
      </c>
      <c r="D146" s="46">
        <f>SUM(D132:D145)</f>
        <v>2957263.9699999997</v>
      </c>
      <c r="E146" s="46">
        <f>SUM(E145:E145)</f>
        <v>0</v>
      </c>
      <c r="F146" s="46">
        <f>SUM(F145:F145)</f>
        <v>0</v>
      </c>
    </row>
    <row r="150" spans="2:6" ht="20.25" customHeight="1" x14ac:dyDescent="0.2">
      <c r="B150" s="48" t="s">
        <v>69</v>
      </c>
      <c r="C150" s="49" t="s">
        <v>7</v>
      </c>
      <c r="D150" s="21" t="s">
        <v>70</v>
      </c>
      <c r="E150" s="21" t="s">
        <v>59</v>
      </c>
    </row>
    <row r="151" spans="2:6" x14ac:dyDescent="0.2">
      <c r="B151" s="63" t="s">
        <v>71</v>
      </c>
      <c r="C151" s="64"/>
      <c r="D151" s="65"/>
      <c r="E151" s="66"/>
    </row>
    <row r="152" spans="2:6" x14ac:dyDescent="0.2">
      <c r="B152" s="67"/>
      <c r="C152" s="68"/>
      <c r="D152" s="69"/>
      <c r="E152" s="70"/>
    </row>
    <row r="153" spans="2:6" x14ac:dyDescent="0.2">
      <c r="B153" s="71"/>
      <c r="C153" s="72"/>
      <c r="D153" s="73"/>
      <c r="E153" s="74"/>
    </row>
    <row r="154" spans="2:6" ht="16.5" customHeight="1" x14ac:dyDescent="0.2">
      <c r="C154" s="21">
        <f>SUM(C152:C153)</f>
        <v>0</v>
      </c>
      <c r="D154" s="127"/>
      <c r="E154" s="128"/>
    </row>
    <row r="158" spans="2:6" ht="24" customHeight="1" x14ac:dyDescent="0.2">
      <c r="B158" s="48" t="s">
        <v>72</v>
      </c>
      <c r="C158" s="49" t="s">
        <v>7</v>
      </c>
      <c r="D158" s="21" t="s">
        <v>70</v>
      </c>
      <c r="E158" s="21" t="s">
        <v>59</v>
      </c>
    </row>
    <row r="159" spans="2:6" x14ac:dyDescent="0.2">
      <c r="B159" s="63" t="s">
        <v>73</v>
      </c>
      <c r="C159" s="64"/>
      <c r="D159" s="65"/>
      <c r="E159" s="66"/>
    </row>
    <row r="160" spans="2:6" x14ac:dyDescent="0.2">
      <c r="B160" s="67"/>
      <c r="C160" s="68"/>
      <c r="D160" s="69"/>
      <c r="E160" s="70"/>
    </row>
    <row r="161" spans="2:5" x14ac:dyDescent="0.2">
      <c r="B161" s="71"/>
      <c r="C161" s="72"/>
      <c r="D161" s="73"/>
      <c r="E161" s="74"/>
    </row>
    <row r="162" spans="2:5" ht="16.5" customHeight="1" x14ac:dyDescent="0.2">
      <c r="C162" s="21">
        <f>SUM(C160:C161)</f>
        <v>0</v>
      </c>
      <c r="D162" s="127"/>
      <c r="E162" s="128"/>
    </row>
    <row r="165" spans="2:5" ht="24" customHeight="1" x14ac:dyDescent="0.2">
      <c r="B165" s="48" t="s">
        <v>74</v>
      </c>
      <c r="C165" s="49" t="s">
        <v>7</v>
      </c>
      <c r="D165" s="75" t="s">
        <v>70</v>
      </c>
      <c r="E165" s="75" t="s">
        <v>27</v>
      </c>
    </row>
    <row r="166" spans="2:5" x14ac:dyDescent="0.2">
      <c r="B166" s="114" t="s">
        <v>147</v>
      </c>
      <c r="C166" s="23">
        <v>167830.87</v>
      </c>
      <c r="D166" s="23">
        <v>0</v>
      </c>
      <c r="E166" s="23">
        <v>0</v>
      </c>
    </row>
    <row r="167" spans="2:5" x14ac:dyDescent="0.2">
      <c r="B167" s="113" t="s">
        <v>148</v>
      </c>
      <c r="C167" s="103">
        <f>+C166</f>
        <v>167830.87</v>
      </c>
      <c r="D167" s="25"/>
      <c r="E167" s="25"/>
    </row>
    <row r="168" spans="2:5" x14ac:dyDescent="0.2">
      <c r="B168" s="116" t="s">
        <v>149</v>
      </c>
      <c r="C168" s="25">
        <v>265924</v>
      </c>
      <c r="D168" s="25"/>
      <c r="E168" s="25"/>
    </row>
    <row r="169" spans="2:5" x14ac:dyDescent="0.2">
      <c r="B169" s="1" t="s">
        <v>150</v>
      </c>
      <c r="C169" s="103">
        <f>+C168</f>
        <v>265924</v>
      </c>
      <c r="D169" s="25">
        <v>0</v>
      </c>
      <c r="E169" s="25">
        <v>0</v>
      </c>
    </row>
    <row r="170" spans="2:5" x14ac:dyDescent="0.2">
      <c r="B170" s="26"/>
      <c r="C170" s="76"/>
      <c r="D170" s="76">
        <v>0</v>
      </c>
      <c r="E170" s="76">
        <v>0</v>
      </c>
    </row>
    <row r="171" spans="2:5" ht="18.75" customHeight="1" x14ac:dyDescent="0.2">
      <c r="C171" s="115">
        <v>433754.87</v>
      </c>
      <c r="D171" s="127"/>
      <c r="E171" s="128"/>
    </row>
    <row r="175" spans="2:5" x14ac:dyDescent="0.2">
      <c r="B175" s="14" t="s">
        <v>75</v>
      </c>
    </row>
    <row r="176" spans="2:5" x14ac:dyDescent="0.2">
      <c r="B176" s="14"/>
    </row>
    <row r="177" spans="2:5" x14ac:dyDescent="0.2">
      <c r="B177" s="14" t="s">
        <v>76</v>
      </c>
    </row>
    <row r="179" spans="2:5" ht="24" customHeight="1" x14ac:dyDescent="0.2">
      <c r="B179" s="77" t="s">
        <v>77</v>
      </c>
      <c r="C179" s="61" t="s">
        <v>7</v>
      </c>
      <c r="D179" s="21" t="s">
        <v>78</v>
      </c>
      <c r="E179" s="21" t="s">
        <v>27</v>
      </c>
    </row>
    <row r="180" spans="2:5" x14ac:dyDescent="0.2">
      <c r="B180" s="105" t="s">
        <v>79</v>
      </c>
      <c r="C180" s="25">
        <v>1941649.77</v>
      </c>
      <c r="D180" s="32"/>
      <c r="E180" s="25"/>
    </row>
    <row r="181" spans="2:5" x14ac:dyDescent="0.2">
      <c r="B181" s="105" t="s">
        <v>80</v>
      </c>
      <c r="C181" s="25">
        <v>114999.94</v>
      </c>
      <c r="D181" s="32"/>
      <c r="E181" s="25"/>
    </row>
    <row r="182" spans="2:5" x14ac:dyDescent="0.2">
      <c r="B182" s="105" t="s">
        <v>81</v>
      </c>
      <c r="C182" s="25">
        <v>253503.31</v>
      </c>
      <c r="D182" s="32"/>
      <c r="E182" s="25"/>
    </row>
    <row r="183" spans="2:5" x14ac:dyDescent="0.2">
      <c r="B183" s="105" t="s">
        <v>151</v>
      </c>
      <c r="C183" s="25">
        <v>37500</v>
      </c>
      <c r="D183" s="32"/>
      <c r="E183" s="25"/>
    </row>
    <row r="184" spans="2:5" x14ac:dyDescent="0.2">
      <c r="B184" s="106" t="s">
        <v>152</v>
      </c>
      <c r="C184" s="103">
        <f>SUM(C180:C183)</f>
        <v>2347653.02</v>
      </c>
      <c r="D184" s="32"/>
      <c r="E184" s="25"/>
    </row>
    <row r="185" spans="2:5" x14ac:dyDescent="0.2">
      <c r="B185" s="26"/>
      <c r="C185" s="25"/>
      <c r="D185" s="27"/>
      <c r="E185" s="27"/>
    </row>
    <row r="186" spans="2:5" ht="15.75" customHeight="1" x14ac:dyDescent="0.2">
      <c r="C186" s="108">
        <f>SUM(C184)</f>
        <v>2347653.02</v>
      </c>
      <c r="D186" s="129"/>
      <c r="E186" s="130"/>
    </row>
    <row r="189" spans="2:5" ht="24.75" customHeight="1" x14ac:dyDescent="0.2">
      <c r="B189" s="77" t="s">
        <v>82</v>
      </c>
      <c r="C189" s="61" t="s">
        <v>7</v>
      </c>
      <c r="D189" s="109" t="s">
        <v>70</v>
      </c>
      <c r="E189" s="21" t="s">
        <v>27</v>
      </c>
    </row>
    <row r="190" spans="2:5" x14ac:dyDescent="0.2">
      <c r="B190" s="119" t="s">
        <v>154</v>
      </c>
      <c r="C190" s="23">
        <v>-0.26</v>
      </c>
      <c r="D190" s="23"/>
      <c r="E190" s="23"/>
    </row>
    <row r="191" spans="2:5" x14ac:dyDescent="0.2">
      <c r="B191" s="1" t="s">
        <v>153</v>
      </c>
      <c r="C191" s="25"/>
      <c r="D191" s="25"/>
      <c r="E191" s="25"/>
    </row>
    <row r="192" spans="2:5" x14ac:dyDescent="0.2">
      <c r="B192" s="24"/>
      <c r="C192" s="25"/>
      <c r="D192" s="25"/>
      <c r="E192" s="25"/>
    </row>
    <row r="193" spans="2:5" x14ac:dyDescent="0.2">
      <c r="B193" s="26"/>
      <c r="C193" s="78"/>
      <c r="D193" s="27"/>
      <c r="E193" s="27"/>
    </row>
    <row r="194" spans="2:5" ht="16.5" customHeight="1" x14ac:dyDescent="0.2">
      <c r="C194" s="46">
        <f>+C190</f>
        <v>-0.26</v>
      </c>
      <c r="D194" s="127"/>
      <c r="E194" s="128"/>
    </row>
    <row r="195" spans="2:5" x14ac:dyDescent="0.2">
      <c r="C195" s="79"/>
    </row>
    <row r="196" spans="2:5" x14ac:dyDescent="0.2">
      <c r="C196" s="79"/>
    </row>
    <row r="197" spans="2:5" x14ac:dyDescent="0.2">
      <c r="C197" s="79"/>
    </row>
    <row r="198" spans="2:5" x14ac:dyDescent="0.2">
      <c r="B198" s="14" t="s">
        <v>83</v>
      </c>
      <c r="C198" s="79"/>
    </row>
    <row r="199" spans="2:5" x14ac:dyDescent="0.2">
      <c r="C199" s="79"/>
    </row>
    <row r="200" spans="2:5" ht="26.25" customHeight="1" x14ac:dyDescent="0.2">
      <c r="B200" s="77" t="s">
        <v>84</v>
      </c>
      <c r="C200" s="80" t="s">
        <v>7</v>
      </c>
      <c r="D200" s="21" t="s">
        <v>85</v>
      </c>
      <c r="E200" s="21" t="s">
        <v>86</v>
      </c>
    </row>
    <row r="201" spans="2:5" ht="15" x14ac:dyDescent="0.25">
      <c r="B201" s="107" t="s">
        <v>87</v>
      </c>
      <c r="C201" s="43">
        <v>1131499.73</v>
      </c>
      <c r="D201" s="112">
        <v>0.58040000000000003</v>
      </c>
      <c r="E201" s="23">
        <v>0</v>
      </c>
    </row>
    <row r="202" spans="2:5" ht="15" x14ac:dyDescent="0.25">
      <c r="B202" s="107" t="s">
        <v>88</v>
      </c>
      <c r="C202" s="43">
        <v>194355</v>
      </c>
      <c r="D202" s="112">
        <v>9.9699999999999997E-2</v>
      </c>
      <c r="E202" s="25"/>
    </row>
    <row r="203" spans="2:5" ht="15" x14ac:dyDescent="0.25">
      <c r="B203" s="107" t="s">
        <v>155</v>
      </c>
      <c r="C203" s="43">
        <v>219240.36</v>
      </c>
      <c r="D203" s="112">
        <v>0.1125</v>
      </c>
      <c r="E203" s="25"/>
    </row>
    <row r="204" spans="2:5" ht="15" x14ac:dyDescent="0.25">
      <c r="B204" s="107" t="s">
        <v>89</v>
      </c>
      <c r="C204" s="43">
        <v>295174.88</v>
      </c>
      <c r="D204" s="112">
        <v>0.15140000000000001</v>
      </c>
      <c r="E204" s="25"/>
    </row>
    <row r="205" spans="2:5" ht="15" x14ac:dyDescent="0.25">
      <c r="B205" s="107" t="s">
        <v>90</v>
      </c>
      <c r="C205" s="43">
        <v>11056.16</v>
      </c>
      <c r="D205" s="112">
        <v>5.7000000000000002E-3</v>
      </c>
      <c r="E205" s="25"/>
    </row>
    <row r="206" spans="2:5" ht="15" x14ac:dyDescent="0.25">
      <c r="B206" s="107" t="s">
        <v>118</v>
      </c>
      <c r="C206" s="43">
        <v>2440</v>
      </c>
      <c r="D206" s="112">
        <v>1.2999999999999999E-3</v>
      </c>
      <c r="E206" s="25"/>
    </row>
    <row r="207" spans="2:5" ht="15" x14ac:dyDescent="0.25">
      <c r="B207" s="107" t="s">
        <v>91</v>
      </c>
      <c r="C207" s="43">
        <v>8097.84</v>
      </c>
      <c r="D207" s="112">
        <v>4.1999999999999997E-3</v>
      </c>
      <c r="E207" s="25"/>
    </row>
    <row r="208" spans="2:5" ht="15" x14ac:dyDescent="0.25">
      <c r="B208" s="107" t="s">
        <v>92</v>
      </c>
      <c r="C208" s="43">
        <v>3272.03</v>
      </c>
      <c r="D208" s="112">
        <v>1.6999999999999999E-3</v>
      </c>
      <c r="E208" s="25"/>
    </row>
    <row r="209" spans="2:7" ht="15" x14ac:dyDescent="0.25">
      <c r="B209" s="107" t="s">
        <v>93</v>
      </c>
      <c r="C209" s="43">
        <v>52000</v>
      </c>
      <c r="D209" s="112">
        <v>2.6700000000000002E-2</v>
      </c>
      <c r="E209" s="25"/>
    </row>
    <row r="210" spans="2:7" ht="15" x14ac:dyDescent="0.25">
      <c r="B210" s="107" t="s">
        <v>123</v>
      </c>
      <c r="C210" s="43">
        <v>12239</v>
      </c>
      <c r="D210" s="112">
        <v>6.3E-3</v>
      </c>
      <c r="E210" s="25"/>
    </row>
    <row r="211" spans="2:7" ht="15" x14ac:dyDescent="0.25">
      <c r="B211" s="107" t="s">
        <v>94</v>
      </c>
      <c r="C211" s="43">
        <v>20250</v>
      </c>
      <c r="D211" s="112">
        <v>1.04E-2</v>
      </c>
      <c r="E211" s="25"/>
    </row>
    <row r="212" spans="2:7" x14ac:dyDescent="0.2">
      <c r="B212" s="26"/>
      <c r="C212" s="81"/>
      <c r="D212" s="82"/>
      <c r="E212" s="27"/>
    </row>
    <row r="213" spans="2:7" ht="22.5" customHeight="1" x14ac:dyDescent="0.2">
      <c r="C213" s="83">
        <f>SUM(C201:C212)</f>
        <v>1949624.9999999998</v>
      </c>
      <c r="D213" s="83">
        <f>SUM(D201:D212)</f>
        <v>1.0003</v>
      </c>
      <c r="E213" s="84"/>
    </row>
    <row r="217" spans="2:7" x14ac:dyDescent="0.2">
      <c r="B217" s="14" t="s">
        <v>95</v>
      </c>
    </row>
    <row r="219" spans="2:7" ht="28.5" customHeight="1" x14ac:dyDescent="0.2">
      <c r="B219" s="48" t="s">
        <v>96</v>
      </c>
      <c r="C219" s="49" t="s">
        <v>36</v>
      </c>
      <c r="D219" s="75" t="s">
        <v>37</v>
      </c>
      <c r="E219" s="75" t="s">
        <v>97</v>
      </c>
      <c r="F219" s="85" t="s">
        <v>8</v>
      </c>
      <c r="G219" s="49" t="s">
        <v>70</v>
      </c>
    </row>
    <row r="220" spans="2:7" ht="15" x14ac:dyDescent="0.25">
      <c r="B220" s="62" t="s">
        <v>98</v>
      </c>
      <c r="C220" s="43">
        <v>1523987.61</v>
      </c>
      <c r="D220" s="43">
        <v>0</v>
      </c>
      <c r="E220" s="25">
        <v>-1523987.61</v>
      </c>
      <c r="F220" s="23">
        <v>0</v>
      </c>
      <c r="G220" s="86">
        <v>0</v>
      </c>
    </row>
    <row r="221" spans="2:7" ht="15" x14ac:dyDescent="0.25">
      <c r="B221" s="62" t="s">
        <v>99</v>
      </c>
      <c r="C221" s="43">
        <v>4049740.33</v>
      </c>
      <c r="D221" s="43">
        <v>-6798971.3099999996</v>
      </c>
      <c r="E221" s="25">
        <v>-10848711.640000001</v>
      </c>
      <c r="F221" s="25"/>
      <c r="G221" s="35"/>
    </row>
    <row r="222" spans="2:7" ht="15" x14ac:dyDescent="0.25">
      <c r="B222" s="62" t="s">
        <v>100</v>
      </c>
      <c r="C222" s="43">
        <v>26445853.309999999</v>
      </c>
      <c r="D222" s="43">
        <v>-52574208.899999999</v>
      </c>
      <c r="E222" s="25">
        <v>-79020062.209999993</v>
      </c>
      <c r="F222" s="25"/>
      <c r="G222" s="35"/>
    </row>
    <row r="223" spans="2:7" ht="15" x14ac:dyDescent="0.25">
      <c r="B223" s="62" t="s">
        <v>156</v>
      </c>
      <c r="C223" s="43">
        <v>0</v>
      </c>
      <c r="D223" s="43">
        <v>103470568.66</v>
      </c>
      <c r="E223" s="25">
        <v>103470568.66</v>
      </c>
      <c r="F223" s="25"/>
      <c r="G223" s="35"/>
    </row>
    <row r="224" spans="2:7" ht="15" x14ac:dyDescent="0.25">
      <c r="B224" s="62" t="s">
        <v>157</v>
      </c>
      <c r="C224" s="43">
        <v>0</v>
      </c>
      <c r="D224" s="43">
        <v>1523987.61</v>
      </c>
      <c r="E224" s="25">
        <v>1523987.61</v>
      </c>
      <c r="F224" s="25"/>
      <c r="G224" s="35"/>
    </row>
    <row r="225" spans="2:7" ht="15" x14ac:dyDescent="0.25">
      <c r="B225" s="87" t="s">
        <v>158</v>
      </c>
      <c r="C225" s="43">
        <v>0</v>
      </c>
      <c r="D225" s="43">
        <v>12129034.880000001</v>
      </c>
      <c r="E225" s="25">
        <v>12129034.880000001</v>
      </c>
      <c r="F225" s="88"/>
      <c r="G225" s="89"/>
    </row>
    <row r="226" spans="2:7" ht="19.5" customHeight="1" x14ac:dyDescent="0.2">
      <c r="C226" s="83">
        <f>SUM(C220:C225)</f>
        <v>32019581.25</v>
      </c>
      <c r="D226" s="83">
        <f>SUM(D220:D225)</f>
        <v>57750410.939999998</v>
      </c>
      <c r="E226" s="83">
        <f>SUM(E220:E225)</f>
        <v>25730829.690000005</v>
      </c>
      <c r="F226" s="83"/>
      <c r="G226" s="83"/>
    </row>
    <row r="230" spans="2:7" ht="27" customHeight="1" x14ac:dyDescent="0.2">
      <c r="B230" s="77" t="s">
        <v>101</v>
      </c>
      <c r="C230" s="61" t="s">
        <v>36</v>
      </c>
      <c r="D230" s="21" t="s">
        <v>37</v>
      </c>
      <c r="E230" s="21" t="s">
        <v>97</v>
      </c>
      <c r="F230" s="90" t="s">
        <v>70</v>
      </c>
    </row>
    <row r="231" spans="2:7" ht="15" x14ac:dyDescent="0.25">
      <c r="B231" s="113" t="s">
        <v>159</v>
      </c>
      <c r="C231" s="43">
        <v>499001.54</v>
      </c>
      <c r="D231" s="43">
        <v>398028.28</v>
      </c>
      <c r="E231" s="43">
        <v>-100973.26</v>
      </c>
      <c r="F231" s="25"/>
    </row>
    <row r="232" spans="2:7" ht="15" x14ac:dyDescent="0.25">
      <c r="B232" s="34" t="s">
        <v>102</v>
      </c>
      <c r="C232" s="43">
        <v>1116730.0900000001</v>
      </c>
      <c r="D232" s="43">
        <v>1116730.0900000001</v>
      </c>
      <c r="E232" s="43">
        <v>0</v>
      </c>
      <c r="F232" s="25"/>
    </row>
    <row r="233" spans="2:7" ht="15" x14ac:dyDescent="0.25">
      <c r="B233" s="34" t="s">
        <v>119</v>
      </c>
      <c r="C233" s="43">
        <v>1147550.79</v>
      </c>
      <c r="D233" s="43">
        <v>1147550.79</v>
      </c>
      <c r="E233" s="43">
        <v>0</v>
      </c>
      <c r="F233" s="25"/>
    </row>
    <row r="234" spans="2:7" ht="15" x14ac:dyDescent="0.25">
      <c r="B234" s="113" t="s">
        <v>160</v>
      </c>
      <c r="C234" s="43">
        <v>0</v>
      </c>
      <c r="D234" s="43">
        <v>471630.18</v>
      </c>
      <c r="E234" s="43">
        <v>471630.18</v>
      </c>
      <c r="F234" s="25"/>
    </row>
    <row r="235" spans="2:7" ht="15" x14ac:dyDescent="0.25">
      <c r="B235" s="113" t="s">
        <v>103</v>
      </c>
      <c r="C235" s="43">
        <v>946054.02</v>
      </c>
      <c r="D235" s="43">
        <v>946054.02</v>
      </c>
      <c r="E235" s="43">
        <v>0</v>
      </c>
      <c r="F235" s="25"/>
    </row>
    <row r="236" spans="2:7" ht="15" x14ac:dyDescent="0.25">
      <c r="B236" s="26"/>
      <c r="C236" s="43"/>
      <c r="D236" s="43"/>
      <c r="E236" s="91">
        <v>0</v>
      </c>
      <c r="F236" s="25"/>
    </row>
    <row r="237" spans="2:7" ht="20.25" customHeight="1" x14ac:dyDescent="0.2">
      <c r="C237" s="83">
        <f>SUM(C231:C236)</f>
        <v>3709336.44</v>
      </c>
      <c r="D237" s="83">
        <f>SUM(D231:D235)</f>
        <v>4079993.3600000003</v>
      </c>
      <c r="E237" s="83">
        <f>SUM(E231:E236)</f>
        <v>370656.92</v>
      </c>
      <c r="F237" s="83"/>
    </row>
    <row r="241" spans="2:5" x14ac:dyDescent="0.2">
      <c r="B241" s="14" t="s">
        <v>104</v>
      </c>
    </row>
    <row r="243" spans="2:5" ht="30.75" customHeight="1" x14ac:dyDescent="0.2">
      <c r="B243" s="77" t="s">
        <v>105</v>
      </c>
      <c r="C243" s="61" t="s">
        <v>36</v>
      </c>
      <c r="D243" s="21" t="s">
        <v>37</v>
      </c>
      <c r="E243" s="21" t="s">
        <v>38</v>
      </c>
    </row>
    <row r="244" spans="2:5" ht="15" x14ac:dyDescent="0.25">
      <c r="B244" s="62" t="s">
        <v>106</v>
      </c>
      <c r="C244" s="43">
        <v>1488785.24</v>
      </c>
      <c r="D244" s="43">
        <v>1557284.24</v>
      </c>
      <c r="E244" s="43">
        <v>68499</v>
      </c>
    </row>
    <row r="245" spans="2:5" ht="15" x14ac:dyDescent="0.25">
      <c r="B245" s="62" t="s">
        <v>107</v>
      </c>
      <c r="C245" s="43">
        <v>916073.82</v>
      </c>
      <c r="D245" s="43">
        <v>916073.82</v>
      </c>
      <c r="E245" s="43">
        <v>0</v>
      </c>
    </row>
    <row r="246" spans="2:5" ht="15" x14ac:dyDescent="0.25">
      <c r="B246" s="62" t="s">
        <v>108</v>
      </c>
      <c r="C246" s="43">
        <v>338266.35</v>
      </c>
      <c r="D246" s="43">
        <v>338266.35</v>
      </c>
      <c r="E246" s="43">
        <v>0</v>
      </c>
    </row>
    <row r="247" spans="2:5" ht="15" x14ac:dyDescent="0.25">
      <c r="B247" s="62" t="s">
        <v>109</v>
      </c>
      <c r="C247" s="43">
        <v>607110.11</v>
      </c>
      <c r="D247" s="43">
        <v>598699.18000000005</v>
      </c>
      <c r="E247" s="43">
        <v>-8410.93</v>
      </c>
    </row>
    <row r="248" spans="2:5" ht="15" x14ac:dyDescent="0.25">
      <c r="B248" s="62" t="s">
        <v>110</v>
      </c>
      <c r="C248" s="43">
        <v>537091.88</v>
      </c>
      <c r="D248" s="43">
        <v>325256.75</v>
      </c>
      <c r="E248" s="43">
        <v>-211835.13</v>
      </c>
    </row>
    <row r="249" spans="2:5" ht="15" x14ac:dyDescent="0.25">
      <c r="B249" s="62" t="s">
        <v>111</v>
      </c>
      <c r="C249" s="43">
        <v>378315.93</v>
      </c>
      <c r="D249" s="43">
        <v>378315.93</v>
      </c>
      <c r="E249" s="43">
        <v>0</v>
      </c>
    </row>
    <row r="250" spans="2:5" ht="15" x14ac:dyDescent="0.25">
      <c r="B250" s="62" t="s">
        <v>112</v>
      </c>
      <c r="C250" s="43">
        <v>0</v>
      </c>
      <c r="D250" s="43">
        <v>208939.82</v>
      </c>
      <c r="E250" s="43">
        <v>208939.82</v>
      </c>
    </row>
    <row r="251" spans="2:5" ht="15" x14ac:dyDescent="0.25">
      <c r="B251" s="62" t="s">
        <v>128</v>
      </c>
      <c r="C251" s="43">
        <v>100000</v>
      </c>
      <c r="D251" s="43">
        <v>100000</v>
      </c>
      <c r="E251" s="43">
        <v>0</v>
      </c>
    </row>
    <row r="252" spans="2:5" ht="15" x14ac:dyDescent="0.25">
      <c r="B252" s="62" t="s">
        <v>129</v>
      </c>
      <c r="C252" s="43">
        <v>14309476.75</v>
      </c>
      <c r="D252" s="43">
        <v>13277887.58</v>
      </c>
      <c r="E252" s="43">
        <v>-1031589.17</v>
      </c>
    </row>
    <row r="253" spans="2:5" ht="15" x14ac:dyDescent="0.25">
      <c r="B253" s="62" t="s">
        <v>130</v>
      </c>
      <c r="C253" s="43">
        <v>452096.87</v>
      </c>
      <c r="D253" s="43">
        <v>452096.87</v>
      </c>
      <c r="E253" s="43">
        <v>0</v>
      </c>
    </row>
    <row r="254" spans="2:5" ht="15" x14ac:dyDescent="0.25">
      <c r="B254" s="62" t="s">
        <v>161</v>
      </c>
      <c r="C254" s="43">
        <v>0</v>
      </c>
      <c r="D254" s="43">
        <v>174004.27</v>
      </c>
      <c r="E254" s="43">
        <v>174004.27</v>
      </c>
    </row>
    <row r="255" spans="2:5" ht="15" x14ac:dyDescent="0.25">
      <c r="B255" s="62" t="s">
        <v>162</v>
      </c>
      <c r="C255" s="43">
        <v>0</v>
      </c>
      <c r="D255" s="43">
        <v>6927948.9299999997</v>
      </c>
      <c r="E255" s="43">
        <v>6927948.9299999997</v>
      </c>
    </row>
    <row r="256" spans="2:5" ht="15" x14ac:dyDescent="0.25">
      <c r="B256" s="62" t="s">
        <v>163</v>
      </c>
      <c r="C256" s="43">
        <v>0</v>
      </c>
      <c r="D256" s="43">
        <v>58400</v>
      </c>
      <c r="E256" s="43">
        <v>58400</v>
      </c>
    </row>
    <row r="257" spans="2:7" ht="15" x14ac:dyDescent="0.25">
      <c r="B257" s="62" t="s">
        <v>164</v>
      </c>
      <c r="C257" s="43">
        <v>847115.97</v>
      </c>
      <c r="D257" s="43">
        <v>847101.85</v>
      </c>
      <c r="E257" s="43">
        <v>-14.12</v>
      </c>
    </row>
    <row r="258" spans="2:7" ht="15" x14ac:dyDescent="0.25">
      <c r="B258" s="62" t="s">
        <v>165</v>
      </c>
      <c r="C258" s="43">
        <v>0</v>
      </c>
      <c r="D258" s="43">
        <v>533182.52</v>
      </c>
      <c r="E258" s="43">
        <v>533182.52</v>
      </c>
    </row>
    <row r="259" spans="2:7" ht="15" x14ac:dyDescent="0.25">
      <c r="B259" s="62" t="s">
        <v>131</v>
      </c>
      <c r="C259" s="43">
        <v>4244669.9400000004</v>
      </c>
      <c r="D259" s="43">
        <v>4244669.9400000004</v>
      </c>
      <c r="E259" s="43">
        <v>0</v>
      </c>
    </row>
    <row r="260" spans="2:7" ht="15" x14ac:dyDescent="0.25">
      <c r="B260" s="59"/>
      <c r="C260" s="43"/>
      <c r="D260" s="43"/>
      <c r="E260" s="43"/>
    </row>
    <row r="261" spans="2:7" ht="21.75" customHeight="1" x14ac:dyDescent="0.2">
      <c r="C261" s="83">
        <f>SUM(C244:C260)</f>
        <v>24219002.859999999</v>
      </c>
      <c r="D261" s="83">
        <f>SUM(D244:D260)</f>
        <v>30938128.050000004</v>
      </c>
      <c r="E261" s="83">
        <f>SUM(E244:E258)</f>
        <v>6719125.1899999995</v>
      </c>
    </row>
    <row r="264" spans="2:7" ht="24" customHeight="1" x14ac:dyDescent="0.2">
      <c r="B264" s="77" t="s">
        <v>113</v>
      </c>
      <c r="C264" s="61" t="s">
        <v>38</v>
      </c>
      <c r="D264" s="21" t="s">
        <v>114</v>
      </c>
      <c r="E264" s="12"/>
    </row>
    <row r="265" spans="2:7" x14ac:dyDescent="0.2">
      <c r="B265" s="22"/>
      <c r="C265" s="92"/>
      <c r="D265" s="93"/>
      <c r="E265" s="32"/>
    </row>
    <row r="266" spans="2:7" x14ac:dyDescent="0.2">
      <c r="B266" s="24"/>
      <c r="C266" s="94"/>
      <c r="D266" s="95"/>
      <c r="E266" s="32"/>
    </row>
    <row r="267" spans="2:7" x14ac:dyDescent="0.2">
      <c r="B267" s="24"/>
      <c r="C267" s="94"/>
      <c r="D267" s="95"/>
      <c r="E267" s="32"/>
    </row>
    <row r="268" spans="2:7" x14ac:dyDescent="0.2">
      <c r="B268" s="24"/>
      <c r="C268" s="94"/>
      <c r="D268" s="95"/>
      <c r="E268" s="32"/>
    </row>
    <row r="269" spans="2:7" x14ac:dyDescent="0.2">
      <c r="B269" s="24"/>
      <c r="C269" s="94"/>
      <c r="D269" s="95"/>
      <c r="E269" s="32"/>
    </row>
    <row r="270" spans="2:7" x14ac:dyDescent="0.2">
      <c r="B270" s="26"/>
      <c r="C270" s="96"/>
      <c r="D270" s="78"/>
      <c r="E270" s="32"/>
      <c r="F270" s="12"/>
      <c r="G270" s="12"/>
    </row>
    <row r="271" spans="2:7" ht="18" customHeight="1" x14ac:dyDescent="0.2">
      <c r="C271" s="46">
        <v>0</v>
      </c>
      <c r="D271" s="46"/>
      <c r="E271" s="12"/>
      <c r="F271" s="12"/>
      <c r="G271" s="12"/>
    </row>
    <row r="272" spans="2:7" x14ac:dyDescent="0.2">
      <c r="F272" s="12"/>
      <c r="G272" s="12"/>
    </row>
    <row r="273" spans="2:7" x14ac:dyDescent="0.2">
      <c r="F273" s="12"/>
      <c r="G273" s="12"/>
    </row>
    <row r="274" spans="2:7" x14ac:dyDescent="0.2">
      <c r="F274" s="12"/>
      <c r="G274" s="12"/>
    </row>
    <row r="275" spans="2:7" x14ac:dyDescent="0.2">
      <c r="B275" s="121" t="s">
        <v>166</v>
      </c>
      <c r="C275" s="122" t="s">
        <v>36</v>
      </c>
      <c r="D275" s="109" t="s">
        <v>37</v>
      </c>
      <c r="F275" s="12"/>
      <c r="G275" s="12"/>
    </row>
    <row r="276" spans="2:7" x14ac:dyDescent="0.2">
      <c r="B276" s="120" t="s">
        <v>167</v>
      </c>
      <c r="C276" s="92">
        <v>62156.86</v>
      </c>
      <c r="D276" s="93">
        <v>0</v>
      </c>
      <c r="F276" s="12"/>
      <c r="G276" s="12"/>
    </row>
    <row r="277" spans="2:7" x14ac:dyDescent="0.2">
      <c r="B277" s="111" t="s">
        <v>168</v>
      </c>
      <c r="C277" s="94">
        <v>62156.86</v>
      </c>
      <c r="D277" s="95">
        <v>0</v>
      </c>
      <c r="F277" s="12"/>
      <c r="G277" s="12"/>
    </row>
    <row r="278" spans="2:7" x14ac:dyDescent="0.2">
      <c r="B278" s="111" t="s">
        <v>169</v>
      </c>
      <c r="C278" s="94">
        <v>0</v>
      </c>
      <c r="D278" s="95">
        <v>0</v>
      </c>
      <c r="F278" s="12"/>
      <c r="G278" s="12"/>
    </row>
    <row r="279" spans="2:7" x14ac:dyDescent="0.2">
      <c r="B279" s="111" t="s">
        <v>170</v>
      </c>
      <c r="C279" s="94">
        <v>0</v>
      </c>
      <c r="D279" s="95">
        <v>0</v>
      </c>
      <c r="F279" s="12"/>
      <c r="G279" s="12"/>
    </row>
    <row r="280" spans="2:7" x14ac:dyDescent="0.2">
      <c r="B280" s="111" t="s">
        <v>171</v>
      </c>
      <c r="C280" s="94">
        <v>0</v>
      </c>
      <c r="D280" s="95">
        <v>0</v>
      </c>
      <c r="F280" s="12"/>
      <c r="G280" s="12"/>
    </row>
    <row r="281" spans="2:7" x14ac:dyDescent="0.2">
      <c r="B281" s="111" t="s">
        <v>172</v>
      </c>
      <c r="C281" s="95">
        <v>0</v>
      </c>
      <c r="D281" s="95">
        <v>0</v>
      </c>
      <c r="F281" s="12"/>
      <c r="G281" s="12"/>
    </row>
    <row r="282" spans="2:7" x14ac:dyDescent="0.2">
      <c r="B282" s="111" t="s">
        <v>173</v>
      </c>
      <c r="C282" s="95">
        <v>62156.86</v>
      </c>
      <c r="D282" s="95">
        <v>0</v>
      </c>
      <c r="F282" s="12"/>
      <c r="G282" s="12"/>
    </row>
    <row r="283" spans="2:7" x14ac:dyDescent="0.2">
      <c r="B283" s="118"/>
      <c r="C283" s="96"/>
      <c r="D283" s="78"/>
      <c r="F283" s="12"/>
      <c r="G283" s="12"/>
    </row>
    <row r="284" spans="2:7" x14ac:dyDescent="0.2">
      <c r="C284" s="117">
        <f>+C277+C281</f>
        <v>62156.86</v>
      </c>
      <c r="D284" s="117"/>
      <c r="F284" s="12"/>
      <c r="G284" s="12"/>
    </row>
    <row r="285" spans="2:7" x14ac:dyDescent="0.2">
      <c r="F285" s="12"/>
      <c r="G285" s="12"/>
    </row>
    <row r="286" spans="2:7" x14ac:dyDescent="0.2">
      <c r="B286" s="3" t="s">
        <v>115</v>
      </c>
      <c r="F286" s="12"/>
      <c r="G286" s="12"/>
    </row>
    <row r="287" spans="2:7" ht="12" customHeight="1" x14ac:dyDescent="0.2">
      <c r="F287" s="12"/>
      <c r="G287" s="12"/>
    </row>
    <row r="288" spans="2:7" x14ac:dyDescent="0.2">
      <c r="C288" s="5"/>
      <c r="D288" s="5"/>
      <c r="E288" s="5"/>
    </row>
    <row r="289" spans="1:10" x14ac:dyDescent="0.2">
      <c r="C289" s="5"/>
      <c r="D289" s="5"/>
      <c r="E289" s="5"/>
    </row>
    <row r="290" spans="1:10" ht="30" customHeight="1" x14ac:dyDescent="0.2">
      <c r="B290" s="97"/>
      <c r="C290" s="126"/>
      <c r="D290" s="126"/>
      <c r="E290" s="98"/>
      <c r="G290" s="137"/>
      <c r="H290" s="137"/>
      <c r="I290" s="98"/>
      <c r="J290" s="98"/>
    </row>
    <row r="291" spans="1:10" s="101" customFormat="1" ht="14.1" customHeight="1" x14ac:dyDescent="0.25">
      <c r="A291" s="136" t="s">
        <v>116</v>
      </c>
      <c r="B291" s="136"/>
      <c r="C291" s="136" t="s">
        <v>174</v>
      </c>
      <c r="D291" s="136"/>
      <c r="E291" s="99"/>
      <c r="F291" s="99"/>
      <c r="G291" s="136"/>
      <c r="H291" s="136"/>
      <c r="I291" s="100"/>
      <c r="J291" s="99"/>
    </row>
    <row r="292" spans="1:10" s="101" customFormat="1" ht="14.1" customHeight="1" x14ac:dyDescent="0.25">
      <c r="A292" s="125" t="s">
        <v>117</v>
      </c>
      <c r="B292" s="125"/>
      <c r="C292" s="138" t="s">
        <v>175</v>
      </c>
      <c r="D292" s="125"/>
      <c r="E292" s="99"/>
      <c r="F292" s="99"/>
      <c r="G292" s="125"/>
      <c r="H292" s="125"/>
      <c r="I292" s="100"/>
      <c r="J292" s="99"/>
    </row>
    <row r="293" spans="1:10" s="101" customFormat="1" ht="13.5" customHeight="1" x14ac:dyDescent="0.25">
      <c r="A293" s="124" t="s">
        <v>1</v>
      </c>
      <c r="B293" s="124"/>
      <c r="C293" s="125"/>
      <c r="D293" s="125"/>
      <c r="G293" s="125"/>
      <c r="H293" s="125"/>
    </row>
    <row r="294" spans="1:10" x14ac:dyDescent="0.2">
      <c r="C294" s="5"/>
      <c r="D294" s="5"/>
      <c r="E294" s="5"/>
    </row>
    <row r="295" spans="1:10" x14ac:dyDescent="0.2">
      <c r="G295" s="12"/>
    </row>
    <row r="296" spans="1:10" x14ac:dyDescent="0.2">
      <c r="B296" s="5"/>
      <c r="C296" s="5"/>
      <c r="D296" s="5"/>
      <c r="E296" s="5"/>
      <c r="F296" s="5"/>
      <c r="G296" s="5"/>
    </row>
    <row r="297" spans="1:10" x14ac:dyDescent="0.2">
      <c r="C297" s="126"/>
      <c r="D297" s="126"/>
    </row>
    <row r="298" spans="1:10" x14ac:dyDescent="0.2">
      <c r="C298" s="136"/>
      <c r="D298" s="136"/>
    </row>
    <row r="299" spans="1:10" x14ac:dyDescent="0.2">
      <c r="C299" s="125"/>
      <c r="D299" s="125"/>
    </row>
    <row r="300" spans="1:10" ht="12.75" customHeight="1" x14ac:dyDescent="0.2"/>
    <row r="303" spans="1:10" ht="12.75" customHeight="1" x14ac:dyDescent="0.2"/>
  </sheetData>
  <mergeCells count="25">
    <mergeCell ref="C298:D298"/>
    <mergeCell ref="C299:D299"/>
    <mergeCell ref="C290:D290"/>
    <mergeCell ref="G290:H290"/>
    <mergeCell ref="A291:B291"/>
    <mergeCell ref="C291:D291"/>
    <mergeCell ref="G291:H291"/>
    <mergeCell ref="A292:B292"/>
    <mergeCell ref="C292:D292"/>
    <mergeCell ref="G292:H292"/>
    <mergeCell ref="A1:L1"/>
    <mergeCell ref="A293:B293"/>
    <mergeCell ref="C293:D293"/>
    <mergeCell ref="G293:H293"/>
    <mergeCell ref="C297:D297"/>
    <mergeCell ref="D154:E154"/>
    <mergeCell ref="D162:E162"/>
    <mergeCell ref="D171:E171"/>
    <mergeCell ref="D186:E186"/>
    <mergeCell ref="D194:E194"/>
    <mergeCell ref="A2:L2"/>
    <mergeCell ref="A3:L3"/>
    <mergeCell ref="A4:L4"/>
    <mergeCell ref="A9:L9"/>
    <mergeCell ref="D76:E76"/>
  </mergeCells>
  <dataValidations disablePrompts="1" count="4">
    <dataValidation allowBlank="1" showInputMessage="1" showErrorMessage="1" prompt="Especificar origen de dicho recurso: Federal, Estatal, Municipal, Particulares." sqref="D150 D158" xr:uid="{00000000-0002-0000-0000-000000000000}"/>
    <dataValidation allowBlank="1" showInputMessage="1" showErrorMessage="1" prompt="Características cualitativas significativas que les impacten financieramente." sqref="D120:E120 E150 E158" xr:uid="{00000000-0002-0000-0000-000001000000}"/>
    <dataValidation allowBlank="1" showInputMessage="1" showErrorMessage="1" prompt="Corresponde al número de la cuenta de acuerdo al Plan de Cuentas emitido por el CONAC (DOF 22/11/2010)." sqref="B120" xr:uid="{00000000-0002-0000-0000-000002000000}"/>
    <dataValidation allowBlank="1" showInputMessage="1" showErrorMessage="1" prompt="Saldo final del periodo que corresponde la cuenta pública presentada (mensual:  enero, febrero, marzo, etc.; trimestral: 1er, 2do, 3ro. o 4to.)." sqref="C120 C150 C158" xr:uid="{00000000-0002-0000-0000-000003000000}"/>
  </dataValidations>
  <pageMargins left="0.47244094488188981" right="0.70866141732283472" top="0.39370078740157483" bottom="0.74803149606299213" header="0.31496062992125984" footer="0.31496062992125984"/>
  <pageSetup scale="40" fitToHeight="4" orientation="landscape" r:id="rId1"/>
  <rowBreaks count="3" manualBreakCount="3">
    <brk id="78" max="16383" man="1"/>
    <brk id="163" max="16383" man="1"/>
    <brk id="2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Martinez Arroyo</dc:creator>
  <cp:lastModifiedBy>ITUTLB</cp:lastModifiedBy>
  <cp:lastPrinted>2017-07-14T15:18:55Z</cp:lastPrinted>
  <dcterms:created xsi:type="dcterms:W3CDTF">2017-07-13T20:31:54Z</dcterms:created>
  <dcterms:modified xsi:type="dcterms:W3CDTF">2018-05-01T00:20:32Z</dcterms:modified>
</cp:coreProperties>
</file>