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DOS FINANCIEROS\JUNIO 2017\FORMATOS CONAC\CONAC COMPLETO JUNIO\CONTABLE\"/>
    </mc:Choice>
  </mc:AlternateContent>
  <xr:revisionPtr revIDLastSave="0" documentId="8_{86B3EC6A-1348-4661-AB75-6CE68E750AC1}" xr6:coauthVersionLast="32" xr6:coauthVersionMax="32" xr10:uidLastSave="{00000000-0000-0000-0000-000000000000}"/>
  <bookViews>
    <workbookView xWindow="0" yWindow="0" windowWidth="15360" windowHeight="8340" xr2:uid="{00000000-000D-0000-FFFF-FFFF00000000}"/>
  </bookViews>
  <sheets>
    <sheet name="EAI" sheetId="1" r:id="rId1"/>
  </sheets>
  <calcPr calcId="179017"/>
</workbook>
</file>

<file path=xl/calcChain.xml><?xml version="1.0" encoding="utf-8"?>
<calcChain xmlns="http://schemas.openxmlformats.org/spreadsheetml/2006/main">
  <c r="J46" i="1" l="1"/>
  <c r="J22" i="1"/>
  <c r="G22" i="1"/>
  <c r="G46" i="1"/>
  <c r="I42" i="1"/>
  <c r="H42" i="1"/>
  <c r="F42" i="1"/>
  <c r="E42" i="1"/>
  <c r="I18" i="1"/>
  <c r="H18" i="1"/>
  <c r="F18" i="1"/>
  <c r="E18" i="1"/>
  <c r="J56" i="1"/>
  <c r="J54" i="1"/>
  <c r="J53" i="1"/>
  <c r="J52" i="1"/>
  <c r="J51" i="1"/>
  <c r="J49" i="1"/>
  <c r="J48" i="1"/>
  <c r="J47" i="1"/>
  <c r="J44" i="1"/>
  <c r="J43" i="1"/>
  <c r="J41" i="1"/>
  <c r="J40" i="1"/>
  <c r="J38" i="1"/>
  <c r="J37" i="1"/>
  <c r="J36" i="1"/>
  <c r="J26" i="1"/>
  <c r="J25" i="1"/>
  <c r="J24" i="1"/>
  <c r="J23" i="1"/>
  <c r="J20" i="1"/>
  <c r="J19" i="1"/>
  <c r="J17" i="1"/>
  <c r="J16" i="1"/>
  <c r="J14" i="1"/>
  <c r="J13" i="1"/>
  <c r="J12" i="1"/>
  <c r="J11" i="1"/>
  <c r="G56" i="1"/>
  <c r="G55" i="1" s="1"/>
  <c r="I55" i="1"/>
  <c r="H55" i="1"/>
  <c r="F55" i="1"/>
  <c r="E55" i="1"/>
  <c r="G53" i="1"/>
  <c r="G52" i="1"/>
  <c r="G51" i="1"/>
  <c r="I50" i="1"/>
  <c r="H50" i="1"/>
  <c r="F50" i="1"/>
  <c r="E50" i="1"/>
  <c r="G48" i="1"/>
  <c r="G47" i="1"/>
  <c r="G44" i="1"/>
  <c r="G43" i="1"/>
  <c r="G41" i="1"/>
  <c r="G40" i="1"/>
  <c r="I39" i="1"/>
  <c r="H39" i="1"/>
  <c r="F39" i="1"/>
  <c r="F58" i="1" s="1"/>
  <c r="E39" i="1"/>
  <c r="G38" i="1"/>
  <c r="G37" i="1"/>
  <c r="G36" i="1"/>
  <c r="F35" i="1"/>
  <c r="G26" i="1"/>
  <c r="G25" i="1"/>
  <c r="G24" i="1"/>
  <c r="G23" i="1"/>
  <c r="G20" i="1"/>
  <c r="G19" i="1"/>
  <c r="G17" i="1"/>
  <c r="G16" i="1"/>
  <c r="G15" i="1"/>
  <c r="G14" i="1"/>
  <c r="G13" i="1"/>
  <c r="G12" i="1"/>
  <c r="G11" i="1"/>
  <c r="J55" i="1" l="1"/>
  <c r="E58" i="1"/>
  <c r="J50" i="1"/>
  <c r="G50" i="1"/>
  <c r="J15" i="1"/>
  <c r="J39" i="1"/>
  <c r="H35" i="1"/>
  <c r="I58" i="1"/>
  <c r="H58" i="1"/>
  <c r="G42" i="1"/>
  <c r="J42" i="1"/>
  <c r="J18" i="1"/>
  <c r="H28" i="1"/>
  <c r="F28" i="1"/>
  <c r="E28" i="1"/>
  <c r="G18" i="1"/>
  <c r="G28" i="1" s="1"/>
  <c r="G39" i="1"/>
  <c r="E35" i="1"/>
  <c r="I28" i="1"/>
  <c r="I35" i="1"/>
  <c r="J58" i="1" l="1"/>
  <c r="G58" i="1"/>
  <c r="J35" i="1"/>
  <c r="G35" i="1"/>
  <c r="J28" i="1"/>
</calcChain>
</file>

<file path=xl/sharedStrings.xml><?xml version="1.0" encoding="utf-8"?>
<sst xmlns="http://schemas.openxmlformats.org/spreadsheetml/2006/main" count="80" uniqueCount="46">
  <si>
    <t>Estado Analítico de Ingresos</t>
  </si>
  <si>
    <t xml:space="preserve">Ente Público:      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</si>
  <si>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</si>
  <si>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</si>
  <si>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</si>
  <si>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</si>
  <si>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</si>
  <si>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</si>
  <si>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</si>
  <si>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</si>
  <si>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</si>
  <si>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</si>
  <si>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</si>
  <si>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</si>
  <si>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</si>
  <si>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</si>
  <si>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</si>
  <si>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</si>
  <si>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</si>
  <si>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</si>
  <si>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</si>
  <si>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</si>
  <si>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</si>
  <si>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</si>
  <si>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</si>
  <si>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</si>
  <si>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</si>
  <si>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</si>
  <si>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</si>
  <si>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excedentes¹</t>
  </si>
  <si>
    <t>Estado Analítico de Ingresos
Por Fuente de Financiamiento</t>
  </si>
  <si>
    <t>Bajo protesta de decir verdad declaramos que los Estados Financieros y sus Notas son razonablemente correctos y responsabilidad del emisor</t>
  </si>
  <si>
    <t>¹ Los ingresos excedentes se presentan para efectos de cumplimiento de la Ley General de Contabilidad Gubernamental y el importe reflejado debe ser siempre mayor a cero</t>
  </si>
  <si>
    <t>Ingresos del Gobierno</t>
  </si>
  <si>
    <t>Ingresos de Organismos y Empresas</t>
  </si>
  <si>
    <t>Ingresos derivados de financiamiento</t>
  </si>
  <si>
    <t>No Comprendidos en las fracciones de la Ley de Ingresos causadas en</t>
  </si>
  <si>
    <t>ejercicios fiscales anteriores pendiente de liquidación o pago</t>
  </si>
  <si>
    <t>del 1 de Enero al 30 de Junio del 2017</t>
  </si>
  <si>
    <t>UNIVERSIDAD TECNOLÓGICA LAJA BAJÍO</t>
  </si>
  <si>
    <t xml:space="preserve">
DR CARLOS MENDIOLA AMADOR
ENCARGADO DE LA RECTORÍA DE LA UNIVERSIDAD TECNOLÓGICA LAJA BAJÍO</t>
  </si>
  <si>
    <t>M.C.G. Y C.P. MARCELA LÒPEZ ÀLVAREZ</t>
  </si>
  <si>
    <t>ENCARGADO DE LA RECTORÍA DE LA UNIVERSIDAD TECNOLÓGICA LAJA BAJÍO</t>
  </si>
  <si>
    <t>DIRECTOR DE ADMINISTRACIÒN Y FINANZAS</t>
  </si>
  <si>
    <t>C.P. BLANCA MARIA MARTINEZ ARROYO</t>
  </si>
  <si>
    <t>JEFATURA CONTABILIDAD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</si>
</sst>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11" fillId="0" borderId="0"/>
    <xf numFmtId="43" fontId="12" fillId="0" borderId="0" applyFont="0" applyFill="0" applyBorder="0" applyAlignment="0" applyProtection="0"/>
    <xf numFmtId="0" fontId="11" fillId="0" borderId="0"/>
    <xf numFmtId="0" fontId="11" fillId="0" borderId="0"/>
  </cellStyleXfs>
  <cellXfs count="80">
    <xf numFmtId="0" fontId="0" fillId="0" borderId="0" xfId="0"/>
    <xf numFmtId="0" fontId="2" fillId="2" borderId="0" xfId="0" applyFont="1" applyFill="1"/>
    <xf numFmtId="0" fontId="4" fillId="2" borderId="0" xfId="2" applyFont="1" applyFill="1"/>
    <xf numFmtId="0" fontId="4" fillId="2" borderId="0" xfId="2" applyFont="1" applyFill="1" applyBorder="1"/>
    <xf numFmtId="0" fontId="2" fillId="2" borderId="0" xfId="0" applyFont="1" applyFill="1" applyBorder="1"/>
    <xf numFmtId="0" fontId="4" fillId="2" borderId="0" xfId="2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right"/>
    </xf>
    <xf numFmtId="0" fontId="4" fillId="2" borderId="0" xfId="2" applyFont="1" applyFill="1" applyAlignment="1">
      <alignment horizontal="center"/>
    </xf>
    <xf numFmtId="0" fontId="4" fillId="2" borderId="0" xfId="2" applyFont="1" applyFill="1" applyAlignment="1"/>
    <xf numFmtId="37" fontId="3" fillId="3" borderId="2" xfId="2" applyNumberFormat="1" applyFont="1" applyFill="1" applyBorder="1" applyAlignment="1">
      <alignment horizontal="center" vertical="center"/>
    </xf>
    <xf numFmtId="37" fontId="3" fillId="3" borderId="2" xfId="2" applyNumberFormat="1" applyFont="1" applyFill="1" applyBorder="1" applyAlignment="1">
      <alignment horizontal="center" wrapText="1"/>
    </xf>
    <xf numFmtId="0" fontId="2" fillId="2" borderId="0" xfId="2" applyFont="1" applyFill="1"/>
    <xf numFmtId="0" fontId="5" fillId="2" borderId="3" xfId="2" applyFont="1" applyFill="1" applyBorder="1"/>
    <xf numFmtId="0" fontId="5" fillId="2" borderId="4" xfId="2" applyFont="1" applyFill="1" applyBorder="1"/>
    <xf numFmtId="0" fontId="5" fillId="2" borderId="5" xfId="2" applyFont="1" applyFill="1" applyBorder="1"/>
    <xf numFmtId="43" fontId="5" fillId="2" borderId="5" xfId="1" applyFont="1" applyFill="1" applyBorder="1" applyAlignment="1">
      <alignment horizontal="center"/>
    </xf>
    <xf numFmtId="43" fontId="5" fillId="2" borderId="6" xfId="1" applyFont="1" applyFill="1" applyBorder="1" applyAlignment="1">
      <alignment horizontal="center"/>
    </xf>
    <xf numFmtId="43" fontId="6" fillId="2" borderId="9" xfId="1" applyFont="1" applyFill="1" applyBorder="1" applyAlignment="1">
      <alignment vertical="center" wrapText="1"/>
    </xf>
    <xf numFmtId="0" fontId="5" fillId="2" borderId="7" xfId="2" applyFont="1" applyFill="1" applyBorder="1" applyAlignment="1">
      <alignment horizontal="center" vertical="center"/>
    </xf>
    <xf numFmtId="0" fontId="7" fillId="2" borderId="0" xfId="2" applyFont="1" applyFill="1"/>
    <xf numFmtId="0" fontId="5" fillId="2" borderId="10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wrapText="1"/>
    </xf>
    <xf numFmtId="43" fontId="5" fillId="2" borderId="11" xfId="1" applyFont="1" applyFill="1" applyBorder="1" applyAlignment="1">
      <alignment horizontal="center"/>
    </xf>
    <xf numFmtId="43" fontId="5" fillId="2" borderId="12" xfId="1" applyFont="1" applyFill="1" applyBorder="1" applyAlignment="1">
      <alignment horizontal="center"/>
    </xf>
    <xf numFmtId="0" fontId="7" fillId="2" borderId="13" xfId="2" applyFont="1" applyFill="1" applyBorder="1" applyAlignment="1">
      <alignment horizontal="centerContinuous"/>
    </xf>
    <xf numFmtId="0" fontId="7" fillId="2" borderId="14" xfId="2" applyFont="1" applyFill="1" applyBorder="1" applyAlignment="1">
      <alignment horizontal="centerContinuous"/>
    </xf>
    <xf numFmtId="0" fontId="7" fillId="2" borderId="15" xfId="2" applyFont="1" applyFill="1" applyBorder="1" applyAlignment="1">
      <alignment horizontal="left" wrapText="1"/>
    </xf>
    <xf numFmtId="0" fontId="8" fillId="2" borderId="4" xfId="0" applyFont="1" applyFill="1" applyBorder="1" applyAlignment="1">
      <alignment vertical="top" wrapText="1"/>
    </xf>
    <xf numFmtId="43" fontId="8" fillId="2" borderId="4" xfId="1" applyFont="1" applyFill="1" applyBorder="1" applyAlignment="1">
      <alignment vertical="top" wrapText="1"/>
    </xf>
    <xf numFmtId="43" fontId="9" fillId="2" borderId="9" xfId="1" applyFont="1" applyFill="1" applyBorder="1" applyAlignment="1">
      <alignment vertical="center" wrapText="1"/>
    </xf>
    <xf numFmtId="43" fontId="5" fillId="2" borderId="9" xfId="1" applyFont="1" applyFill="1" applyBorder="1" applyAlignment="1">
      <alignment horizontal="center"/>
    </xf>
    <xf numFmtId="0" fontId="2" fillId="0" borderId="0" xfId="0" applyFont="1"/>
    <xf numFmtId="43" fontId="7" fillId="2" borderId="9" xfId="1" applyFont="1" applyFill="1" applyBorder="1" applyAlignment="1">
      <alignment horizontal="center"/>
    </xf>
    <xf numFmtId="0" fontId="4" fillId="2" borderId="0" xfId="0" applyFont="1" applyFill="1"/>
    <xf numFmtId="0" fontId="4" fillId="0" borderId="0" xfId="0" applyFont="1"/>
    <xf numFmtId="0" fontId="7" fillId="2" borderId="15" xfId="2" applyFont="1" applyFill="1" applyBorder="1" applyAlignment="1">
      <alignment horizontal="left" wrapText="1" indent="1"/>
    </xf>
    <xf numFmtId="43" fontId="6" fillId="2" borderId="2" xfId="1" applyFont="1" applyFill="1" applyBorder="1" applyAlignment="1">
      <alignment vertical="center" wrapText="1"/>
    </xf>
    <xf numFmtId="0" fontId="10" fillId="2" borderId="0" xfId="0" applyFont="1" applyFill="1"/>
    <xf numFmtId="0" fontId="13" fillId="2" borderId="7" xfId="2" applyFont="1" applyFill="1" applyBorder="1" applyAlignment="1">
      <alignment horizontal="left"/>
    </xf>
    <xf numFmtId="0" fontId="13" fillId="2" borderId="0" xfId="2" applyFont="1" applyFill="1" applyBorder="1" applyAlignment="1">
      <alignment horizontal="left"/>
    </xf>
    <xf numFmtId="0" fontId="10" fillId="0" borderId="8" xfId="0" applyFont="1" applyBorder="1"/>
    <xf numFmtId="0" fontId="14" fillId="2" borderId="7" xfId="2" applyFont="1" applyFill="1" applyBorder="1" applyAlignment="1">
      <alignment horizontal="center" vertical="center"/>
    </xf>
    <xf numFmtId="0" fontId="10" fillId="0" borderId="0" xfId="0" applyFont="1" applyBorder="1"/>
    <xf numFmtId="0" fontId="15" fillId="2" borderId="8" xfId="0" applyFont="1" applyFill="1" applyBorder="1" applyAlignment="1">
      <alignment vertical="center" wrapText="1"/>
    </xf>
    <xf numFmtId="0" fontId="13" fillId="2" borderId="7" xfId="2" applyFont="1" applyFill="1" applyBorder="1" applyAlignment="1">
      <alignment horizontal="center" vertical="center"/>
    </xf>
    <xf numFmtId="0" fontId="16" fillId="0" borderId="0" xfId="0" applyFont="1" applyBorder="1"/>
    <xf numFmtId="0" fontId="16" fillId="0" borderId="8" xfId="0" applyFont="1" applyBorder="1"/>
    <xf numFmtId="0" fontId="14" fillId="2" borderId="0" xfId="2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top"/>
    </xf>
    <xf numFmtId="43" fontId="8" fillId="2" borderId="0" xfId="1" applyFont="1" applyFill="1" applyBorder="1"/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Alignment="1">
      <alignment vertical="top"/>
    </xf>
    <xf numFmtId="0" fontId="3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vertical="top"/>
    </xf>
    <xf numFmtId="0" fontId="8" fillId="2" borderId="0" xfId="0" applyFont="1" applyFill="1" applyBorder="1" applyAlignment="1">
      <alignment horizontal="right"/>
    </xf>
    <xf numFmtId="43" fontId="8" fillId="2" borderId="0" xfId="1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3" fillId="3" borderId="0" xfId="0" applyFont="1" applyFill="1" applyBorder="1" applyAlignment="1">
      <alignment horizontal="center"/>
    </xf>
    <xf numFmtId="37" fontId="3" fillId="3" borderId="2" xfId="2" applyNumberFormat="1" applyFont="1" applyFill="1" applyBorder="1" applyAlignment="1">
      <alignment horizontal="center" vertical="center"/>
    </xf>
    <xf numFmtId="37" fontId="3" fillId="3" borderId="2" xfId="2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vertical="center" wrapText="1"/>
    </xf>
    <xf numFmtId="43" fontId="6" fillId="2" borderId="6" xfId="1" applyFont="1" applyFill="1" applyBorder="1" applyAlignment="1">
      <alignment horizontal="right" vertical="center" wrapText="1"/>
    </xf>
    <xf numFmtId="43" fontId="6" fillId="2" borderId="12" xfId="1" applyFont="1" applyFill="1" applyBorder="1" applyAlignment="1">
      <alignment horizontal="right" vertical="center" wrapText="1"/>
    </xf>
    <xf numFmtId="43" fontId="3" fillId="0" borderId="13" xfId="1" applyFont="1" applyBorder="1" applyAlignment="1">
      <alignment horizontal="center" vertical="top" wrapText="1"/>
    </xf>
    <xf numFmtId="43" fontId="3" fillId="0" borderId="15" xfId="1" applyFont="1" applyBorder="1" applyAlignment="1">
      <alignment horizontal="center" vertical="top" wrapText="1"/>
    </xf>
    <xf numFmtId="0" fontId="8" fillId="2" borderId="1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</cellXfs>
  <cellStyles count="7">
    <cellStyle name="=C:\WINNT\SYSTEM32\COMMAND.COM" xfId="3" xr:uid="{00000000-0005-0000-0000-000000000000}"/>
    <cellStyle name="Millares" xfId="1" builtinId="3"/>
    <cellStyle name="Millares 2" xfId="4" xr:uid="{00000000-0005-0000-0000-000002000000}"/>
    <cellStyle name="Normal" xfId="0" builtinId="0"/>
    <cellStyle name="Normal 2" xfId="5" xr:uid="{00000000-0005-0000-0000-000004000000}"/>
    <cellStyle name="Normal 2 2" xfId="6" xr:uid="{00000000-0005-0000-0000-000005000000}"/>
    <cellStyle name="Normal 9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L73"/>
  <sheetViews>
    <sheetView showGridLines="0" tabSelected="1" zoomScale="85" zoomScaleNormal="85" workbookViewId="0">
      <selection activeCell="F19" sqref="F19"/>
    </sheetView>
  </sheetViews>
  <sheetFormatPr baseColWidth="10" defaultRowHeight="12" x14ac:dyDescent="0.2"/>
  <cols>
    <col min="1" max="1" width="1.140625" style="1" customWidth="1"/>
    <col min="2" max="3" width="3.7109375" style="33" customWidth="1"/>
    <col min="4" max="4" width="55.5703125" style="33" customWidth="1"/>
    <col min="5" max="10" width="15.7109375" style="33" customWidth="1"/>
    <col min="11" max="11" width="2" style="1" customWidth="1"/>
    <col min="12" max="16384" width="11.42578125" style="33"/>
  </cols>
  <sheetData>
    <row r="1" spans="1:10" x14ac:dyDescent="0.2">
      <c r="B1" s="60"/>
      <c r="C1" s="60"/>
      <c r="D1" s="60"/>
      <c r="E1" s="60"/>
      <c r="F1" s="60"/>
      <c r="G1" s="60"/>
      <c r="H1" s="60"/>
      <c r="I1" s="60"/>
      <c r="J1" s="60"/>
    </row>
    <row r="2" spans="1:10" x14ac:dyDescent="0.2">
      <c r="B2" s="60" t="s">
        <v>0</v>
      </c>
      <c r="C2" s="60"/>
      <c r="D2" s="60"/>
      <c r="E2" s="60"/>
      <c r="F2" s="60"/>
      <c r="G2" s="60"/>
      <c r="H2" s="60"/>
      <c r="I2" s="60"/>
      <c r="J2" s="60"/>
    </row>
    <row r="3" spans="1:10" ht="19.5" customHeight="1" x14ac:dyDescent="0.2">
      <c r="B3" s="60" t="s">
        <v>38</v>
      </c>
      <c r="C3" s="60"/>
      <c r="D3" s="60"/>
      <c r="E3" s="60"/>
      <c r="F3" s="60"/>
      <c r="G3" s="60"/>
      <c r="H3" s="60"/>
      <c r="I3" s="60"/>
      <c r="J3" s="60"/>
    </row>
    <row r="4" spans="1:10" s="1" customFormat="1" ht="8.25" customHeight="1" x14ac:dyDescent="0.2">
      <c r="A4" s="2"/>
      <c r="B4" s="3"/>
      <c r="C4" s="3"/>
      <c r="D4" s="3"/>
      <c r="E4" s="4"/>
      <c r="F4" s="5"/>
      <c r="G4" s="5"/>
      <c r="H4" s="5"/>
      <c r="I4" s="5"/>
      <c r="J4" s="5"/>
    </row>
    <row r="5" spans="1:10" s="1" customFormat="1" ht="13.5" customHeight="1" x14ac:dyDescent="0.2">
      <c r="A5" s="2"/>
      <c r="B5" s="6"/>
      <c r="D5" s="7" t="s">
        <v>1</v>
      </c>
      <c r="E5" s="63" t="s">
        <v>39</v>
      </c>
      <c r="F5" s="64"/>
      <c r="G5" s="64"/>
      <c r="H5" s="64"/>
      <c r="I5" s="64"/>
      <c r="J5" s="8"/>
    </row>
    <row r="6" spans="1:10" s="1" customFormat="1" ht="11.25" customHeight="1" x14ac:dyDescent="0.2">
      <c r="A6" s="2"/>
      <c r="B6" s="2"/>
      <c r="C6" s="2"/>
      <c r="D6" s="2"/>
      <c r="F6" s="8"/>
      <c r="G6" s="8"/>
      <c r="H6" s="8"/>
      <c r="I6" s="8"/>
      <c r="J6" s="8"/>
    </row>
    <row r="7" spans="1:10" ht="12" customHeight="1" x14ac:dyDescent="0.2">
      <c r="A7" s="9"/>
      <c r="B7" s="61" t="s">
        <v>2</v>
      </c>
      <c r="C7" s="61"/>
      <c r="D7" s="61"/>
      <c r="E7" s="61" t="s">
        <v>3</v>
      </c>
      <c r="F7" s="61"/>
      <c r="G7" s="61"/>
      <c r="H7" s="61"/>
      <c r="I7" s="61"/>
      <c r="J7" s="62" t="s">
        <v>4</v>
      </c>
    </row>
    <row r="8" spans="1:10" ht="24" x14ac:dyDescent="0.2">
      <c r="A8" s="2"/>
      <c r="B8" s="61"/>
      <c r="C8" s="61"/>
      <c r="D8" s="61"/>
      <c r="E8" s="10" t="s">
        <v>5</v>
      </c>
      <c r="F8" s="11" t="s">
        <v>6</v>
      </c>
      <c r="G8" s="10" t="s">
        <v>7</v>
      </c>
      <c r="H8" s="10" t="s">
        <v>8</v>
      </c>
      <c r="I8" s="10" t="s">
        <v>9</v>
      </c>
      <c r="J8" s="62"/>
    </row>
    <row r="9" spans="1:10" ht="12" customHeight="1" x14ac:dyDescent="0.2">
      <c r="A9" s="2"/>
      <c r="B9" s="61"/>
      <c r="C9" s="61"/>
      <c r="D9" s="61"/>
      <c r="E9" s="10" t="s">
        <v>10</v>
      </c>
      <c r="F9" s="10" t="s">
        <v>11</v>
      </c>
      <c r="G9" s="10" t="s">
        <v>12</v>
      </c>
      <c r="H9" s="10" t="s">
        <v>13</v>
      </c>
      <c r="I9" s="10" t="s">
        <v>14</v>
      </c>
      <c r="J9" s="10" t="s">
        <v>15</v>
      </c>
    </row>
    <row r="10" spans="1:10" ht="12" customHeight="1" x14ac:dyDescent="0.2">
      <c r="A10" s="12"/>
      <c r="B10" s="13"/>
      <c r="C10" s="14"/>
      <c r="D10" s="15"/>
      <c r="E10" s="16"/>
      <c r="F10" s="17"/>
      <c r="G10" s="17"/>
      <c r="H10" s="17"/>
      <c r="I10" s="17"/>
      <c r="J10" s="17"/>
    </row>
    <row r="11" spans="1:10" ht="12" customHeight="1" x14ac:dyDescent="0.2">
      <c r="A11" s="12"/>
      <c r="B11" s="65" t="s">
        <v>16</v>
      </c>
      <c r="C11" s="66"/>
      <c r="D11" s="67"/>
      <c r="E11" s="18">
        <v>0</v>
      </c>
      <c r="F11" s="18">
        <v>0</v>
      </c>
      <c r="G11" s="18">
        <f>+E11+F11</f>
        <v>0</v>
      </c>
      <c r="H11" s="18">
        <v>0</v>
      </c>
      <c r="I11" s="18">
        <v>0</v>
      </c>
      <c r="J11" s="18">
        <f>I11-E11</f>
        <v>0</v>
      </c>
    </row>
    <row r="12" spans="1:10" ht="12" customHeight="1" x14ac:dyDescent="0.2">
      <c r="A12" s="12"/>
      <c r="B12" s="65" t="s">
        <v>17</v>
      </c>
      <c r="C12" s="66"/>
      <c r="D12" s="67"/>
      <c r="E12" s="18">
        <v>0</v>
      </c>
      <c r="F12" s="18">
        <v>0</v>
      </c>
      <c r="G12" s="18">
        <f t="shared" ref="G12:G26" si="0">+E12+F12</f>
        <v>0</v>
      </c>
      <c r="H12" s="18">
        <v>0</v>
      </c>
      <c r="I12" s="18">
        <v>0</v>
      </c>
      <c r="J12" s="18">
        <f t="shared" ref="J12:J26" si="1">I12-E12</f>
        <v>0</v>
      </c>
    </row>
    <row r="13" spans="1:10" ht="12" customHeight="1" x14ac:dyDescent="0.2">
      <c r="A13" s="12"/>
      <c r="B13" s="65" t="s">
        <v>18</v>
      </c>
      <c r="C13" s="66"/>
      <c r="D13" s="67"/>
      <c r="E13" s="18">
        <v>0</v>
      </c>
      <c r="F13" s="18">
        <v>0</v>
      </c>
      <c r="G13" s="18">
        <f t="shared" si="0"/>
        <v>0</v>
      </c>
      <c r="H13" s="18">
        <v>0</v>
      </c>
      <c r="I13" s="18">
        <v>0</v>
      </c>
      <c r="J13" s="18">
        <f t="shared" si="1"/>
        <v>0</v>
      </c>
    </row>
    <row r="14" spans="1:10" ht="12" customHeight="1" x14ac:dyDescent="0.2">
      <c r="A14" s="12"/>
      <c r="B14" s="65" t="s">
        <v>19</v>
      </c>
      <c r="C14" s="66"/>
      <c r="D14" s="67"/>
      <c r="E14" s="18">
        <v>0</v>
      </c>
      <c r="F14" s="18">
        <v>0</v>
      </c>
      <c r="G14" s="18">
        <f t="shared" si="0"/>
        <v>0</v>
      </c>
      <c r="H14" s="18">
        <v>0</v>
      </c>
      <c r="I14" s="18">
        <v>0</v>
      </c>
      <c r="J14" s="18">
        <f t="shared" si="1"/>
        <v>0</v>
      </c>
    </row>
    <row r="15" spans="1:10" ht="12" customHeight="1" x14ac:dyDescent="0.2">
      <c r="A15" s="12"/>
      <c r="B15" s="65" t="s">
        <v>20</v>
      </c>
      <c r="C15" s="66"/>
      <c r="D15" s="67"/>
      <c r="E15" s="18">
        <v>2775</v>
      </c>
      <c r="F15" s="18">
        <v>0</v>
      </c>
      <c r="G15" s="18">
        <f t="shared" si="0"/>
        <v>2775</v>
      </c>
      <c r="H15" s="18">
        <v>0</v>
      </c>
      <c r="I15" s="18">
        <v>0</v>
      </c>
      <c r="J15" s="18">
        <f t="shared" si="1"/>
        <v>-2775</v>
      </c>
    </row>
    <row r="16" spans="1:10" ht="12" customHeight="1" x14ac:dyDescent="0.2">
      <c r="A16" s="12"/>
      <c r="B16" s="19"/>
      <c r="C16" s="66" t="s">
        <v>21</v>
      </c>
      <c r="D16" s="67"/>
      <c r="E16" s="18">
        <v>2775</v>
      </c>
      <c r="F16" s="18">
        <v>0</v>
      </c>
      <c r="G16" s="18">
        <f t="shared" si="0"/>
        <v>2775</v>
      </c>
      <c r="H16" s="18">
        <v>0</v>
      </c>
      <c r="I16" s="18">
        <v>0</v>
      </c>
      <c r="J16" s="18">
        <f t="shared" si="1"/>
        <v>-2775</v>
      </c>
    </row>
    <row r="17" spans="1:10" ht="12" customHeight="1" x14ac:dyDescent="0.2">
      <c r="A17" s="12"/>
      <c r="B17" s="19"/>
      <c r="C17" s="66" t="s">
        <v>22</v>
      </c>
      <c r="D17" s="67"/>
      <c r="E17" s="18">
        <v>0</v>
      </c>
      <c r="F17" s="18">
        <v>0</v>
      </c>
      <c r="G17" s="18">
        <f t="shared" si="0"/>
        <v>0</v>
      </c>
      <c r="H17" s="18">
        <v>0</v>
      </c>
      <c r="I17" s="18">
        <v>0</v>
      </c>
      <c r="J17" s="18">
        <f t="shared" si="1"/>
        <v>0</v>
      </c>
    </row>
    <row r="18" spans="1:10" ht="12" customHeight="1" x14ac:dyDescent="0.2">
      <c r="A18" s="12"/>
      <c r="B18" s="65" t="s">
        <v>23</v>
      </c>
      <c r="C18" s="66"/>
      <c r="D18" s="67"/>
      <c r="E18" s="18">
        <f>+E19+E20+E22</f>
        <v>16900</v>
      </c>
      <c r="F18" s="18">
        <f>+F19+F20+F22</f>
        <v>205210.57</v>
      </c>
      <c r="G18" s="18">
        <f t="shared" si="0"/>
        <v>222110.57</v>
      </c>
      <c r="H18" s="18">
        <f>+H19+H20+H22</f>
        <v>0</v>
      </c>
      <c r="I18" s="18">
        <f>+I19+I20+I22</f>
        <v>0</v>
      </c>
      <c r="J18" s="18">
        <f t="shared" si="1"/>
        <v>-16900</v>
      </c>
    </row>
    <row r="19" spans="1:10" ht="12" customHeight="1" x14ac:dyDescent="0.2">
      <c r="A19" s="12"/>
      <c r="B19" s="19"/>
      <c r="C19" s="66" t="s">
        <v>21</v>
      </c>
      <c r="D19" s="67"/>
      <c r="E19" s="18">
        <v>16900</v>
      </c>
      <c r="F19" s="18">
        <v>0</v>
      </c>
      <c r="G19" s="18">
        <f t="shared" si="0"/>
        <v>16900</v>
      </c>
      <c r="H19" s="18">
        <v>0</v>
      </c>
      <c r="I19" s="18">
        <v>0</v>
      </c>
      <c r="J19" s="18">
        <f t="shared" si="1"/>
        <v>-16900</v>
      </c>
    </row>
    <row r="20" spans="1:10" ht="12" customHeight="1" x14ac:dyDescent="0.2">
      <c r="A20" s="12"/>
      <c r="B20" s="19"/>
      <c r="C20" s="66" t="s">
        <v>22</v>
      </c>
      <c r="D20" s="67"/>
      <c r="E20" s="18">
        <v>0</v>
      </c>
      <c r="F20" s="18">
        <v>0</v>
      </c>
      <c r="G20" s="18">
        <f t="shared" si="0"/>
        <v>0</v>
      </c>
      <c r="H20" s="18">
        <v>0</v>
      </c>
      <c r="I20" s="18">
        <v>0</v>
      </c>
      <c r="J20" s="18">
        <f t="shared" si="1"/>
        <v>0</v>
      </c>
    </row>
    <row r="21" spans="1:10" ht="12" customHeight="1" x14ac:dyDescent="0.2">
      <c r="A21" s="12"/>
      <c r="B21" s="19"/>
      <c r="C21" s="66" t="s">
        <v>36</v>
      </c>
      <c r="D21" s="67"/>
      <c r="E21" s="18"/>
      <c r="F21" s="18"/>
      <c r="G21" s="18"/>
      <c r="H21" s="18"/>
      <c r="I21" s="18"/>
      <c r="J21" s="18"/>
    </row>
    <row r="22" spans="1:10" ht="12" customHeight="1" x14ac:dyDescent="0.2">
      <c r="A22" s="12"/>
      <c r="B22" s="19"/>
      <c r="C22" s="66" t="s">
        <v>37</v>
      </c>
      <c r="D22" s="67"/>
      <c r="E22" s="18">
        <v>0</v>
      </c>
      <c r="F22" s="18">
        <v>205210.57</v>
      </c>
      <c r="G22" s="18">
        <f t="shared" si="0"/>
        <v>205210.57</v>
      </c>
      <c r="H22" s="18">
        <v>0</v>
      </c>
      <c r="I22" s="18">
        <v>0</v>
      </c>
      <c r="J22" s="18">
        <f t="shared" si="1"/>
        <v>0</v>
      </c>
    </row>
    <row r="23" spans="1:10" ht="12" customHeight="1" x14ac:dyDescent="0.2">
      <c r="A23" s="12"/>
      <c r="B23" s="65" t="s">
        <v>24</v>
      </c>
      <c r="C23" s="66"/>
      <c r="D23" s="67"/>
      <c r="E23" s="18">
        <v>0</v>
      </c>
      <c r="F23" s="18">
        <v>0</v>
      </c>
      <c r="G23" s="18">
        <f t="shared" si="0"/>
        <v>0</v>
      </c>
      <c r="H23" s="18">
        <v>0</v>
      </c>
      <c r="I23" s="18">
        <v>0</v>
      </c>
      <c r="J23" s="18">
        <f t="shared" si="1"/>
        <v>0</v>
      </c>
    </row>
    <row r="24" spans="1:10" ht="12" customHeight="1" x14ac:dyDescent="0.2">
      <c r="A24" s="12"/>
      <c r="B24" s="65" t="s">
        <v>25</v>
      </c>
      <c r="C24" s="66"/>
      <c r="D24" s="67"/>
      <c r="E24" s="18">
        <v>0</v>
      </c>
      <c r="F24" s="18">
        <v>30286538</v>
      </c>
      <c r="G24" s="18">
        <f t="shared" si="0"/>
        <v>30286538</v>
      </c>
      <c r="H24" s="18">
        <v>772965</v>
      </c>
      <c r="I24" s="18">
        <v>772965</v>
      </c>
      <c r="J24" s="18">
        <f t="shared" si="1"/>
        <v>772965</v>
      </c>
    </row>
    <row r="25" spans="1:10" ht="12" customHeight="1" x14ac:dyDescent="0.2">
      <c r="A25" s="20"/>
      <c r="B25" s="65" t="s">
        <v>26</v>
      </c>
      <c r="C25" s="66"/>
      <c r="D25" s="67"/>
      <c r="E25" s="18">
        <v>5297646.33</v>
      </c>
      <c r="F25" s="18">
        <v>7344904.6299999999</v>
      </c>
      <c r="G25" s="18">
        <f t="shared" si="0"/>
        <v>12642550.960000001</v>
      </c>
      <c r="H25" s="18">
        <v>1694908.27</v>
      </c>
      <c r="I25" s="18">
        <v>1694908.27</v>
      </c>
      <c r="J25" s="18">
        <f t="shared" si="1"/>
        <v>-3602738.06</v>
      </c>
    </row>
    <row r="26" spans="1:10" ht="12" customHeight="1" x14ac:dyDescent="0.2">
      <c r="A26" s="12"/>
      <c r="B26" s="65" t="s">
        <v>27</v>
      </c>
      <c r="C26" s="66"/>
      <c r="D26" s="67"/>
      <c r="E26" s="18">
        <v>0</v>
      </c>
      <c r="F26" s="18">
        <v>0</v>
      </c>
      <c r="G26" s="18">
        <f t="shared" si="0"/>
        <v>0</v>
      </c>
      <c r="H26" s="18">
        <v>0</v>
      </c>
      <c r="I26" s="18">
        <v>0</v>
      </c>
      <c r="J26" s="18">
        <f t="shared" si="1"/>
        <v>0</v>
      </c>
    </row>
    <row r="27" spans="1:10" ht="12" customHeight="1" x14ac:dyDescent="0.2">
      <c r="A27" s="12"/>
      <c r="B27" s="21"/>
      <c r="C27" s="22"/>
      <c r="D27" s="23"/>
      <c r="E27" s="24"/>
      <c r="F27" s="25"/>
      <c r="G27" s="25"/>
      <c r="H27" s="25"/>
      <c r="I27" s="25"/>
      <c r="J27" s="25"/>
    </row>
    <row r="28" spans="1:10" ht="12" customHeight="1" x14ac:dyDescent="0.2">
      <c r="A28" s="2"/>
      <c r="B28" s="26"/>
      <c r="C28" s="27"/>
      <c r="D28" s="28" t="s">
        <v>28</v>
      </c>
      <c r="E28" s="18">
        <f>SUM(E11+E12+E13+E14+E15+E18+E23+E24+E25+E26)</f>
        <v>5317321.33</v>
      </c>
      <c r="F28" s="18">
        <f>SUM(F11+F12+F13+F14+F15+F18+F23+F24+F25+F26)</f>
        <v>37836653.200000003</v>
      </c>
      <c r="G28" s="18">
        <f>SUM(G11+G12+G13+G14+G15+G18+G23+G24+G25+G26)</f>
        <v>43153974.530000001</v>
      </c>
      <c r="H28" s="18">
        <f>SUM(H11+H12+H13+H14+H15+H18+H23+H24+H25+H26)</f>
        <v>2467873.27</v>
      </c>
      <c r="I28" s="18">
        <f>SUM(I11+I12+I13+I14+I15+I18+I23+I24+I25+I26)</f>
        <v>2467873.27</v>
      </c>
      <c r="J28" s="70">
        <f>IF(H28&gt;E28,H28-E28,0)</f>
        <v>0</v>
      </c>
    </row>
    <row r="29" spans="1:10" ht="12" customHeight="1" x14ac:dyDescent="0.2">
      <c r="A29" s="12"/>
      <c r="B29" s="29"/>
      <c r="C29" s="29"/>
      <c r="D29" s="29"/>
      <c r="E29" s="30"/>
      <c r="F29" s="30"/>
      <c r="G29" s="30"/>
      <c r="H29" s="72" t="s">
        <v>29</v>
      </c>
      <c r="I29" s="73"/>
      <c r="J29" s="71"/>
    </row>
    <row r="30" spans="1:10" ht="12" customHeight="1" x14ac:dyDescent="0.2">
      <c r="A30" s="2"/>
      <c r="B30" s="2"/>
      <c r="C30" s="2"/>
      <c r="D30" s="2"/>
      <c r="E30" s="8"/>
      <c r="F30" s="8"/>
      <c r="G30" s="8"/>
      <c r="H30" s="8"/>
      <c r="I30" s="8"/>
      <c r="J30" s="8"/>
    </row>
    <row r="31" spans="1:10" ht="12" customHeight="1" x14ac:dyDescent="0.2">
      <c r="A31" s="2"/>
      <c r="B31" s="62" t="s">
        <v>30</v>
      </c>
      <c r="C31" s="62"/>
      <c r="D31" s="62"/>
      <c r="E31" s="61" t="s">
        <v>3</v>
      </c>
      <c r="F31" s="61"/>
      <c r="G31" s="61"/>
      <c r="H31" s="61"/>
      <c r="I31" s="61"/>
      <c r="J31" s="62" t="s">
        <v>4</v>
      </c>
    </row>
    <row r="32" spans="1:10" ht="24" x14ac:dyDescent="0.2">
      <c r="A32" s="2"/>
      <c r="B32" s="62"/>
      <c r="C32" s="62"/>
      <c r="D32" s="62"/>
      <c r="E32" s="10" t="s">
        <v>5</v>
      </c>
      <c r="F32" s="11" t="s">
        <v>6</v>
      </c>
      <c r="G32" s="10" t="s">
        <v>7</v>
      </c>
      <c r="H32" s="10" t="s">
        <v>8</v>
      </c>
      <c r="I32" s="10" t="s">
        <v>9</v>
      </c>
      <c r="J32" s="62"/>
    </row>
    <row r="33" spans="1:10" ht="12" customHeight="1" x14ac:dyDescent="0.2">
      <c r="A33" s="2"/>
      <c r="B33" s="62"/>
      <c r="C33" s="62"/>
      <c r="D33" s="62"/>
      <c r="E33" s="10" t="s">
        <v>10</v>
      </c>
      <c r="F33" s="10" t="s">
        <v>11</v>
      </c>
      <c r="G33" s="10" t="s">
        <v>12</v>
      </c>
      <c r="H33" s="10" t="s">
        <v>13</v>
      </c>
      <c r="I33" s="10" t="s">
        <v>14</v>
      </c>
      <c r="J33" s="10" t="s">
        <v>15</v>
      </c>
    </row>
    <row r="34" spans="1:10" ht="12" customHeight="1" x14ac:dyDescent="0.2">
      <c r="A34" s="12"/>
      <c r="B34" s="13"/>
      <c r="C34" s="14"/>
      <c r="D34" s="15"/>
      <c r="E34" s="17"/>
      <c r="F34" s="17"/>
      <c r="G34" s="17"/>
      <c r="H34" s="17"/>
      <c r="I34" s="17"/>
      <c r="J34" s="17"/>
    </row>
    <row r="35" spans="1:10" ht="12" customHeight="1" x14ac:dyDescent="0.2">
      <c r="A35" s="12"/>
      <c r="B35" s="40" t="s">
        <v>33</v>
      </c>
      <c r="C35" s="41"/>
      <c r="D35" s="42"/>
      <c r="E35" s="31">
        <f>+E36+E37+E38+E39+E42+E47+E48</f>
        <v>19675</v>
      </c>
      <c r="F35" s="31">
        <f t="shared" ref="F35:I35" si="2">+F36+F37+F38+F39+F42+F47+F48</f>
        <v>30491748.57</v>
      </c>
      <c r="G35" s="31">
        <f t="shared" si="2"/>
        <v>30511423.57</v>
      </c>
      <c r="H35" s="31">
        <f t="shared" si="2"/>
        <v>772965</v>
      </c>
      <c r="I35" s="31">
        <f t="shared" si="2"/>
        <v>772965</v>
      </c>
      <c r="J35" s="31">
        <f>I35-E35</f>
        <v>753290</v>
      </c>
    </row>
    <row r="36" spans="1:10" ht="12" customHeight="1" x14ac:dyDescent="0.2">
      <c r="A36" s="12"/>
      <c r="B36" s="43"/>
      <c r="C36" s="68" t="s">
        <v>16</v>
      </c>
      <c r="D36" s="69"/>
      <c r="E36" s="18">
        <v>0</v>
      </c>
      <c r="F36" s="18">
        <v>0</v>
      </c>
      <c r="G36" s="18">
        <f>+E36+F36</f>
        <v>0</v>
      </c>
      <c r="H36" s="18">
        <v>0</v>
      </c>
      <c r="I36" s="18">
        <v>0</v>
      </c>
      <c r="J36" s="18">
        <f t="shared" ref="J36:J56" si="3">I36-E36</f>
        <v>0</v>
      </c>
    </row>
    <row r="37" spans="1:10" ht="12" customHeight="1" x14ac:dyDescent="0.2">
      <c r="A37" s="12"/>
      <c r="B37" s="43"/>
      <c r="C37" s="68" t="s">
        <v>18</v>
      </c>
      <c r="D37" s="69"/>
      <c r="E37" s="18">
        <v>0</v>
      </c>
      <c r="F37" s="18">
        <v>0</v>
      </c>
      <c r="G37" s="18">
        <f t="shared" ref="G37:G53" si="4">+E37+F37</f>
        <v>0</v>
      </c>
      <c r="H37" s="18">
        <v>0</v>
      </c>
      <c r="I37" s="18">
        <v>0</v>
      </c>
      <c r="J37" s="18">
        <f t="shared" si="3"/>
        <v>0</v>
      </c>
    </row>
    <row r="38" spans="1:10" ht="12" customHeight="1" x14ac:dyDescent="0.2">
      <c r="A38" s="12"/>
      <c r="B38" s="43"/>
      <c r="C38" s="68" t="s">
        <v>19</v>
      </c>
      <c r="D38" s="69"/>
      <c r="E38" s="18">
        <v>0</v>
      </c>
      <c r="F38" s="18">
        <v>0</v>
      </c>
      <c r="G38" s="18">
        <f t="shared" si="4"/>
        <v>0</v>
      </c>
      <c r="H38" s="18">
        <v>0</v>
      </c>
      <c r="I38" s="18">
        <v>0</v>
      </c>
      <c r="J38" s="18">
        <f t="shared" si="3"/>
        <v>0</v>
      </c>
    </row>
    <row r="39" spans="1:10" ht="12" customHeight="1" x14ac:dyDescent="0.2">
      <c r="A39" s="12"/>
      <c r="B39" s="43"/>
      <c r="C39" s="68" t="s">
        <v>20</v>
      </c>
      <c r="D39" s="69"/>
      <c r="E39" s="18">
        <f>+E40+E41</f>
        <v>2775</v>
      </c>
      <c r="F39" s="18">
        <f>+F40+F41</f>
        <v>0</v>
      </c>
      <c r="G39" s="18">
        <f t="shared" si="4"/>
        <v>2775</v>
      </c>
      <c r="H39" s="18">
        <f>+H40+H41</f>
        <v>0</v>
      </c>
      <c r="I39" s="18">
        <f>+I40+I41</f>
        <v>0</v>
      </c>
      <c r="J39" s="18">
        <f t="shared" si="3"/>
        <v>-2775</v>
      </c>
    </row>
    <row r="40" spans="1:10" ht="12" customHeight="1" x14ac:dyDescent="0.2">
      <c r="A40" s="12"/>
      <c r="B40" s="43"/>
      <c r="C40" s="44"/>
      <c r="D40" s="45" t="s">
        <v>21</v>
      </c>
      <c r="E40" s="18">
        <v>2775</v>
      </c>
      <c r="F40" s="18">
        <v>0</v>
      </c>
      <c r="G40" s="18">
        <f t="shared" si="4"/>
        <v>2775</v>
      </c>
      <c r="H40" s="18">
        <v>0</v>
      </c>
      <c r="I40" s="18">
        <v>0</v>
      </c>
      <c r="J40" s="18">
        <f t="shared" si="3"/>
        <v>-2775</v>
      </c>
    </row>
    <row r="41" spans="1:10" ht="12" customHeight="1" x14ac:dyDescent="0.2">
      <c r="A41" s="12"/>
      <c r="B41" s="43"/>
      <c r="C41" s="44"/>
      <c r="D41" s="45" t="s">
        <v>22</v>
      </c>
      <c r="E41" s="18">
        <v>0</v>
      </c>
      <c r="F41" s="18">
        <v>0</v>
      </c>
      <c r="G41" s="18">
        <f t="shared" si="4"/>
        <v>0</v>
      </c>
      <c r="H41" s="18">
        <v>0</v>
      </c>
      <c r="I41" s="18">
        <v>0</v>
      </c>
      <c r="J41" s="18">
        <f t="shared" si="3"/>
        <v>0</v>
      </c>
    </row>
    <row r="42" spans="1:10" ht="12" customHeight="1" x14ac:dyDescent="0.2">
      <c r="A42" s="12"/>
      <c r="B42" s="43"/>
      <c r="C42" s="68" t="s">
        <v>23</v>
      </c>
      <c r="D42" s="69"/>
      <c r="E42" s="18">
        <f>+E43+E44+E46</f>
        <v>16900</v>
      </c>
      <c r="F42" s="18">
        <f>+F43+F44+F46</f>
        <v>205210.57</v>
      </c>
      <c r="G42" s="18">
        <f t="shared" si="4"/>
        <v>222110.57</v>
      </c>
      <c r="H42" s="18">
        <f>+H43+H44+H46</f>
        <v>0</v>
      </c>
      <c r="I42" s="18">
        <f>+I43+I44+I46</f>
        <v>0</v>
      </c>
      <c r="J42" s="18">
        <f t="shared" si="3"/>
        <v>-16900</v>
      </c>
    </row>
    <row r="43" spans="1:10" ht="12" customHeight="1" x14ac:dyDescent="0.2">
      <c r="A43" s="12"/>
      <c r="B43" s="43"/>
      <c r="C43" s="44"/>
      <c r="D43" s="45" t="s">
        <v>21</v>
      </c>
      <c r="E43" s="18">
        <v>16900</v>
      </c>
      <c r="F43" s="18">
        <v>0</v>
      </c>
      <c r="G43" s="18">
        <f t="shared" si="4"/>
        <v>16900</v>
      </c>
      <c r="H43" s="18">
        <v>0</v>
      </c>
      <c r="I43" s="18">
        <v>0</v>
      </c>
      <c r="J43" s="18">
        <f t="shared" si="3"/>
        <v>-16900</v>
      </c>
    </row>
    <row r="44" spans="1:10" ht="12" customHeight="1" x14ac:dyDescent="0.2">
      <c r="A44" s="12"/>
      <c r="B44" s="43"/>
      <c r="C44" s="44"/>
      <c r="D44" s="45" t="s">
        <v>22</v>
      </c>
      <c r="E44" s="18">
        <v>0</v>
      </c>
      <c r="F44" s="18">
        <v>0</v>
      </c>
      <c r="G44" s="18">
        <f t="shared" si="4"/>
        <v>0</v>
      </c>
      <c r="H44" s="18">
        <v>0</v>
      </c>
      <c r="I44" s="18">
        <v>0</v>
      </c>
      <c r="J44" s="18">
        <f t="shared" si="3"/>
        <v>0</v>
      </c>
    </row>
    <row r="45" spans="1:10" ht="12" customHeight="1" x14ac:dyDescent="0.2">
      <c r="A45" s="12"/>
      <c r="B45" s="43"/>
      <c r="C45" s="44"/>
      <c r="D45" s="50" t="s">
        <v>36</v>
      </c>
      <c r="E45" s="18"/>
      <c r="F45" s="18"/>
      <c r="G45" s="18"/>
      <c r="H45" s="18"/>
      <c r="I45" s="18"/>
      <c r="J45" s="18"/>
    </row>
    <row r="46" spans="1:10" ht="12" customHeight="1" x14ac:dyDescent="0.2">
      <c r="A46" s="12"/>
      <c r="B46" s="43"/>
      <c r="C46" s="44"/>
      <c r="D46" s="50" t="s">
        <v>37</v>
      </c>
      <c r="E46" s="18">
        <v>0</v>
      </c>
      <c r="F46" s="18">
        <v>205210.57</v>
      </c>
      <c r="G46" s="18">
        <f t="shared" si="4"/>
        <v>205210.57</v>
      </c>
      <c r="H46" s="18">
        <v>0</v>
      </c>
      <c r="I46" s="18">
        <v>0</v>
      </c>
      <c r="J46" s="18">
        <f>I46-E46</f>
        <v>0</v>
      </c>
    </row>
    <row r="47" spans="1:10" ht="12" customHeight="1" x14ac:dyDescent="0.2">
      <c r="A47" s="12"/>
      <c r="B47" s="43"/>
      <c r="C47" s="68" t="s">
        <v>25</v>
      </c>
      <c r="D47" s="69"/>
      <c r="E47" s="18">
        <v>0</v>
      </c>
      <c r="F47" s="18">
        <v>30286538</v>
      </c>
      <c r="G47" s="18">
        <f t="shared" si="4"/>
        <v>30286538</v>
      </c>
      <c r="H47" s="18">
        <v>772965</v>
      </c>
      <c r="I47" s="18">
        <v>772965</v>
      </c>
      <c r="J47" s="18">
        <f t="shared" si="3"/>
        <v>772965</v>
      </c>
    </row>
    <row r="48" spans="1:10" ht="12" customHeight="1" x14ac:dyDescent="0.2">
      <c r="A48" s="12"/>
      <c r="B48" s="43"/>
      <c r="C48" s="68" t="s">
        <v>26</v>
      </c>
      <c r="D48" s="69"/>
      <c r="E48" s="18">
        <v>0</v>
      </c>
      <c r="F48" s="18">
        <v>0</v>
      </c>
      <c r="G48" s="18">
        <f t="shared" si="4"/>
        <v>0</v>
      </c>
      <c r="H48" s="18">
        <v>0</v>
      </c>
      <c r="I48" s="18">
        <v>0</v>
      </c>
      <c r="J48" s="18">
        <f t="shared" si="3"/>
        <v>0</v>
      </c>
    </row>
    <row r="49" spans="1:12" ht="12" customHeight="1" x14ac:dyDescent="0.2">
      <c r="A49" s="12"/>
      <c r="B49" s="43"/>
      <c r="C49" s="44"/>
      <c r="D49" s="45"/>
      <c r="E49" s="18"/>
      <c r="F49" s="18"/>
      <c r="G49" s="32"/>
      <c r="H49" s="18"/>
      <c r="I49" s="18"/>
      <c r="J49" s="32">
        <f t="shared" si="3"/>
        <v>0</v>
      </c>
    </row>
    <row r="50" spans="1:12" ht="12" customHeight="1" x14ac:dyDescent="0.2">
      <c r="A50" s="12"/>
      <c r="B50" s="40" t="s">
        <v>34</v>
      </c>
      <c r="C50" s="41"/>
      <c r="D50" s="45"/>
      <c r="E50" s="31">
        <f>+E51+E52+E53</f>
        <v>5297646.33</v>
      </c>
      <c r="F50" s="31">
        <f>+F51+F52+F53</f>
        <v>7344904.6299999999</v>
      </c>
      <c r="G50" s="31">
        <f>+G51+G52+G53</f>
        <v>12642550.960000001</v>
      </c>
      <c r="H50" s="31">
        <f>+H51+H52+H53</f>
        <v>1694908.27</v>
      </c>
      <c r="I50" s="31">
        <f>+I51+I52+I53</f>
        <v>1694908.27</v>
      </c>
      <c r="J50" s="31">
        <f t="shared" si="3"/>
        <v>-3602738.06</v>
      </c>
    </row>
    <row r="51" spans="1:12" ht="12" customHeight="1" x14ac:dyDescent="0.2">
      <c r="A51" s="12"/>
      <c r="B51" s="40"/>
      <c r="C51" s="68" t="s">
        <v>17</v>
      </c>
      <c r="D51" s="69"/>
      <c r="E51" s="18">
        <v>0</v>
      </c>
      <c r="F51" s="18">
        <v>0</v>
      </c>
      <c r="G51" s="18">
        <f t="shared" si="4"/>
        <v>0</v>
      </c>
      <c r="H51" s="18">
        <v>0</v>
      </c>
      <c r="I51" s="18">
        <v>0</v>
      </c>
      <c r="J51" s="18">
        <f t="shared" si="3"/>
        <v>0</v>
      </c>
    </row>
    <row r="52" spans="1:12" ht="12" customHeight="1" x14ac:dyDescent="0.2">
      <c r="A52" s="12"/>
      <c r="B52" s="43"/>
      <c r="C52" s="68" t="s">
        <v>24</v>
      </c>
      <c r="D52" s="69"/>
      <c r="E52" s="18">
        <v>0</v>
      </c>
      <c r="F52" s="18">
        <v>0</v>
      </c>
      <c r="G52" s="18">
        <f t="shared" si="4"/>
        <v>0</v>
      </c>
      <c r="H52" s="18">
        <v>0</v>
      </c>
      <c r="I52" s="18">
        <v>0</v>
      </c>
      <c r="J52" s="18">
        <f t="shared" si="3"/>
        <v>0</v>
      </c>
    </row>
    <row r="53" spans="1:12" ht="12" customHeight="1" x14ac:dyDescent="0.2">
      <c r="A53" s="12"/>
      <c r="B53" s="43"/>
      <c r="C53" s="68" t="s">
        <v>26</v>
      </c>
      <c r="D53" s="69"/>
      <c r="E53" s="18">
        <v>5297646.33</v>
      </c>
      <c r="F53" s="18">
        <v>7344904.6299999999</v>
      </c>
      <c r="G53" s="18">
        <f t="shared" si="4"/>
        <v>12642550.960000001</v>
      </c>
      <c r="H53" s="18">
        <v>1694908.27</v>
      </c>
      <c r="I53" s="18">
        <v>1694908.27</v>
      </c>
      <c r="J53" s="18">
        <f t="shared" si="3"/>
        <v>-3602738.06</v>
      </c>
    </row>
    <row r="54" spans="1:12" s="36" customFormat="1" ht="12" customHeight="1" x14ac:dyDescent="0.2">
      <c r="A54" s="2"/>
      <c r="B54" s="46"/>
      <c r="C54" s="47"/>
      <c r="D54" s="48"/>
      <c r="E54" s="34"/>
      <c r="F54" s="34"/>
      <c r="G54" s="34"/>
      <c r="H54" s="34"/>
      <c r="I54" s="34"/>
      <c r="J54" s="34">
        <f t="shared" si="3"/>
        <v>0</v>
      </c>
      <c r="K54" s="35"/>
    </row>
    <row r="55" spans="1:12" ht="12" customHeight="1" x14ac:dyDescent="0.2">
      <c r="A55" s="12"/>
      <c r="B55" s="40" t="s">
        <v>35</v>
      </c>
      <c r="C55" s="49"/>
      <c r="D55" s="45"/>
      <c r="E55" s="31">
        <f>+E56</f>
        <v>0</v>
      </c>
      <c r="F55" s="31">
        <f>+F56</f>
        <v>0</v>
      </c>
      <c r="G55" s="31">
        <f>+G56</f>
        <v>0</v>
      </c>
      <c r="H55" s="31">
        <f>+H56</f>
        <v>0</v>
      </c>
      <c r="I55" s="31">
        <f>+I56</f>
        <v>0</v>
      </c>
      <c r="J55" s="31">
        <f t="shared" si="3"/>
        <v>0</v>
      </c>
    </row>
    <row r="56" spans="1:12" ht="12" customHeight="1" x14ac:dyDescent="0.2">
      <c r="A56" s="12"/>
      <c r="B56" s="43"/>
      <c r="C56" s="68" t="s">
        <v>27</v>
      </c>
      <c r="D56" s="69"/>
      <c r="E56" s="18">
        <v>0</v>
      </c>
      <c r="F56" s="18">
        <v>0</v>
      </c>
      <c r="G56" s="18">
        <f t="shared" ref="G56" si="5">+E56+F56</f>
        <v>0</v>
      </c>
      <c r="H56" s="18">
        <v>0</v>
      </c>
      <c r="I56" s="18">
        <v>0</v>
      </c>
      <c r="J56" s="18">
        <f t="shared" si="3"/>
        <v>0</v>
      </c>
    </row>
    <row r="57" spans="1:12" ht="12" customHeight="1" x14ac:dyDescent="0.2">
      <c r="A57" s="12"/>
      <c r="B57" s="21"/>
      <c r="C57" s="22"/>
      <c r="D57" s="23"/>
      <c r="E57" s="25"/>
      <c r="F57" s="25"/>
      <c r="G57" s="25"/>
      <c r="H57" s="25"/>
      <c r="I57" s="25"/>
      <c r="J57" s="25"/>
    </row>
    <row r="58" spans="1:12" ht="12" customHeight="1" x14ac:dyDescent="0.2">
      <c r="A58" s="2"/>
      <c r="B58" s="26"/>
      <c r="C58" s="27"/>
      <c r="D58" s="37" t="s">
        <v>28</v>
      </c>
      <c r="E58" s="38">
        <f>+E36+E37+E38+E39+E42+E47+E48+E50+E55</f>
        <v>5317321.33</v>
      </c>
      <c r="F58" s="18">
        <f t="shared" ref="F58:I58" si="6">+F36+F37+F38+F39+F42+F47+F48+F50+F55</f>
        <v>37836653.200000003</v>
      </c>
      <c r="G58" s="18">
        <f t="shared" si="6"/>
        <v>43153974.530000001</v>
      </c>
      <c r="H58" s="18">
        <f t="shared" si="6"/>
        <v>2467873.27</v>
      </c>
      <c r="I58" s="18">
        <f t="shared" si="6"/>
        <v>2467873.27</v>
      </c>
      <c r="J58" s="70">
        <f>IF(H58&gt;E58,H58-E58,0)</f>
        <v>0</v>
      </c>
    </row>
    <row r="59" spans="1:12" x14ac:dyDescent="0.2">
      <c r="A59" s="12"/>
      <c r="B59" s="39" t="s">
        <v>31</v>
      </c>
      <c r="F59" s="30"/>
      <c r="G59" s="30"/>
      <c r="H59" s="72" t="s">
        <v>29</v>
      </c>
      <c r="I59" s="73"/>
      <c r="J59" s="71"/>
    </row>
    <row r="60" spans="1:12" x14ac:dyDescent="0.2">
      <c r="A60" s="12"/>
      <c r="B60" s="78"/>
      <c r="C60" s="78"/>
      <c r="D60" s="78"/>
      <c r="E60" s="78"/>
      <c r="F60" s="78"/>
      <c r="G60" s="78"/>
      <c r="H60" s="78"/>
      <c r="I60" s="78"/>
      <c r="J60" s="78"/>
    </row>
    <row r="61" spans="1:12" x14ac:dyDescent="0.2">
      <c r="B61" s="39" t="s">
        <v>32</v>
      </c>
      <c r="C61" s="1"/>
      <c r="D61" s="1"/>
      <c r="E61" s="1"/>
      <c r="F61" s="1"/>
      <c r="G61" s="1"/>
      <c r="H61" s="1"/>
      <c r="I61" s="1"/>
      <c r="J61" s="1"/>
    </row>
    <row r="62" spans="1:12" x14ac:dyDescent="0.2">
      <c r="B62" s="1"/>
      <c r="C62" s="1"/>
      <c r="D62" s="1"/>
      <c r="E62" s="1"/>
      <c r="F62" s="1"/>
      <c r="G62" s="1"/>
      <c r="H62" s="1"/>
      <c r="I62" s="1"/>
      <c r="J62" s="1"/>
    </row>
    <row r="63" spans="1:12" s="4" customFormat="1" ht="50.1" customHeight="1" x14ac:dyDescent="0.2">
      <c r="B63" s="51"/>
      <c r="C63" s="74"/>
      <c r="D63" s="74"/>
      <c r="E63" s="52"/>
      <c r="F63" s="53"/>
      <c r="G63" s="74"/>
      <c r="H63" s="74"/>
      <c r="I63" s="52"/>
      <c r="J63" s="52"/>
      <c r="K63" s="1"/>
      <c r="L63" s="54"/>
    </row>
    <row r="64" spans="1:12" s="4" customFormat="1" ht="14.1" customHeight="1" x14ac:dyDescent="0.2">
      <c r="B64" s="55"/>
      <c r="C64" s="75" t="s">
        <v>40</v>
      </c>
      <c r="D64" s="76"/>
      <c r="E64" s="52"/>
      <c r="F64" s="52"/>
      <c r="G64" s="75" t="s">
        <v>41</v>
      </c>
      <c r="H64" s="76"/>
      <c r="I64" s="56"/>
      <c r="J64" s="52"/>
      <c r="K64" s="1"/>
      <c r="L64" s="54"/>
    </row>
    <row r="65" spans="2:12" s="4" customFormat="1" ht="14.1" customHeight="1" x14ac:dyDescent="0.2">
      <c r="B65" s="57"/>
      <c r="C65" s="77" t="s">
        <v>42</v>
      </c>
      <c r="D65" s="77"/>
      <c r="E65" s="58"/>
      <c r="F65" s="58"/>
      <c r="G65" s="77" t="s">
        <v>43</v>
      </c>
      <c r="H65" s="77"/>
      <c r="I65" s="56"/>
      <c r="J65" s="52"/>
      <c r="K65" s="1"/>
      <c r="L65" s="54"/>
    </row>
    <row r="66" spans="2:12" s="4" customFormat="1" x14ac:dyDescent="0.2">
      <c r="B66" s="59"/>
      <c r="F66" s="53"/>
      <c r="K66" s="1"/>
      <c r="L66" s="54"/>
    </row>
    <row r="67" spans="2:12" s="4" customFormat="1" x14ac:dyDescent="0.2">
      <c r="B67" s="59"/>
      <c r="F67" s="53"/>
      <c r="K67" s="1"/>
      <c r="L67" s="54"/>
    </row>
    <row r="68" spans="2:12" s="4" customFormat="1" x14ac:dyDescent="0.2">
      <c r="B68" s="59"/>
      <c r="F68" s="53"/>
      <c r="K68" s="1"/>
      <c r="L68" s="54"/>
    </row>
    <row r="69" spans="2:12" s="4" customFormat="1" x14ac:dyDescent="0.2">
      <c r="B69" s="59"/>
      <c r="F69" s="53"/>
      <c r="K69" s="1"/>
      <c r="L69" s="54"/>
    </row>
    <row r="70" spans="2:12" s="4" customFormat="1" x14ac:dyDescent="0.2">
      <c r="B70" s="59"/>
      <c r="C70" s="79"/>
      <c r="D70" s="79"/>
      <c r="F70" s="53"/>
      <c r="G70" s="79"/>
      <c r="H70" s="79"/>
      <c r="K70" s="1"/>
      <c r="L70" s="54"/>
    </row>
    <row r="71" spans="2:12" s="4" customFormat="1" x14ac:dyDescent="0.2">
      <c r="B71" s="59"/>
      <c r="E71" s="74"/>
      <c r="F71" s="74"/>
      <c r="K71" s="1"/>
      <c r="L71" s="54"/>
    </row>
    <row r="72" spans="2:12" s="4" customFormat="1" x14ac:dyDescent="0.2">
      <c r="B72" s="59"/>
      <c r="E72" s="75" t="s">
        <v>44</v>
      </c>
      <c r="F72" s="76"/>
      <c r="K72" s="1"/>
      <c r="L72" s="54"/>
    </row>
    <row r="73" spans="2:12" s="4" customFormat="1" ht="32.25" customHeight="1" x14ac:dyDescent="0.2">
      <c r="B73" s="59"/>
      <c r="E73" s="77" t="s">
        <v>45</v>
      </c>
      <c r="F73" s="77"/>
      <c r="K73" s="1"/>
      <c r="L73" s="54"/>
    </row>
  </sheetData>
  <mergeCells count="53">
    <mergeCell ref="C70:D70"/>
    <mergeCell ref="G70:H70"/>
    <mergeCell ref="E71:F71"/>
    <mergeCell ref="E72:F72"/>
    <mergeCell ref="E73:F73"/>
    <mergeCell ref="B60:J60"/>
    <mergeCell ref="C48:D48"/>
    <mergeCell ref="C51:D51"/>
    <mergeCell ref="C52:D52"/>
    <mergeCell ref="C53:D53"/>
    <mergeCell ref="C56:D56"/>
    <mergeCell ref="J58:J59"/>
    <mergeCell ref="H59:I59"/>
    <mergeCell ref="C63:D63"/>
    <mergeCell ref="G63:H63"/>
    <mergeCell ref="C64:D64"/>
    <mergeCell ref="G64:H64"/>
    <mergeCell ref="C65:D65"/>
    <mergeCell ref="G65:H65"/>
    <mergeCell ref="C47:D47"/>
    <mergeCell ref="B25:D25"/>
    <mergeCell ref="B26:D26"/>
    <mergeCell ref="J28:J29"/>
    <mergeCell ref="H29:I29"/>
    <mergeCell ref="B31:D33"/>
    <mergeCell ref="E31:I31"/>
    <mergeCell ref="J31:J32"/>
    <mergeCell ref="C36:D36"/>
    <mergeCell ref="C37:D37"/>
    <mergeCell ref="C38:D38"/>
    <mergeCell ref="C39:D39"/>
    <mergeCell ref="C42:D42"/>
    <mergeCell ref="B24:D24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3:D23"/>
    <mergeCell ref="C21:D21"/>
    <mergeCell ref="C22:D22"/>
    <mergeCell ref="B1:J1"/>
    <mergeCell ref="B2:J2"/>
    <mergeCell ref="B3:J3"/>
    <mergeCell ref="B7:D9"/>
    <mergeCell ref="E7:I7"/>
    <mergeCell ref="J7:J8"/>
    <mergeCell ref="E5:I5"/>
  </mergeCells>
  <pageMargins left="0.7" right="0.7" top="0.37" bottom="0.75" header="0.3" footer="0.3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Jasso</dc:creator>
  <cp:lastModifiedBy>ALUMNO-UTLB</cp:lastModifiedBy>
  <cp:lastPrinted>2017-07-13T21:08:02Z</cp:lastPrinted>
  <dcterms:created xsi:type="dcterms:W3CDTF">2015-07-23T18:44:59Z</dcterms:created>
  <dcterms:modified xsi:type="dcterms:W3CDTF">2018-04-30T22:54:21Z</dcterms:modified>
</cp:coreProperties>
</file>