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CONTABLE\"/>
    </mc:Choice>
  </mc:AlternateContent>
  <bookViews>
    <workbookView xWindow="0" yWindow="0" windowWidth="23040" windowHeight="9525" tabRatio="863" firstSheet="5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<sst xmlns="http://schemas.openxmlformats.org/spreadsheetml/2006/main" count="937" uniqueCount="664">
  <si>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</si>
  <si>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</si>
  <si>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</si>
  <si>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</si>
  <si>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</si>
  <si>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</si>
  <si>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</si>
  <si>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</si>
  <si>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</si>
  <si>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</si>
  <si>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</si>
  <si>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</si>
  <si>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</si>
  <si>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</si>
  <si>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</si>
  <si>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</si>
  <si>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</si>
  <si>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</si>
  <si>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</si>
  <si>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</si>
  <si>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</si>
  <si>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</si>
  <si>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</si>
  <si>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</si>
  <si>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</si>
  <si>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</si>
  <si>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</si>
  <si>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</si>
  <si>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</si>
  <si>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</si>
  <si>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</si>
  <si>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</si>
  <si>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</si>
  <si>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</si>
  <si>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</si>
  <si>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</si>
  <si>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</si>
  <si>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</si>
  <si>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</si>
  <si>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</si>
  <si>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</si>
  <si>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</si>
  <si>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</si>
  <si>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</si>
  <si>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</si>
  <si>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</si>
  <si>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</si>
  <si>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</si>
  <si>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</si>
  <si>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</si>
  <si>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</si>
  <si>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</si>
  <si>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</si>
  <si>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</si>
  <si>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</si>
  <si>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</si>
  <si>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</si>
  <si>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</si>
  <si>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</si>
  <si>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</si>
  <si>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</si>
  <si>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</si>
  <si>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</si>
  <si>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</si>
  <si>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</si>
  <si>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</si>
  <si>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</si>
  <si>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</si>
  <si>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</si>
  <si>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</si>
  <si>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</si>
  <si>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</si>
  <si>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</si>
  <si>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</si>
  <si>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</si>
  <si>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</si>
  <si>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</si>
  <si>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</si>
  <si>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</si>
  <si>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</si>
  <si>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</si>
  <si>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</si>
  <si>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</si>
  <si>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</si>
  <si>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</si>
  <si>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</si>
  <si>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</si>
  <si>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</si>
  <si>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</si>
  <si>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</si>
  <si>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</si>
  <si>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</si>
  <si>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</si>
  <si>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</si>
  <si>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</si>
  <si>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</si>
  <si>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</si>
  <si>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</si>
  <si>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</si>
  <si>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</si>
  <si>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</si>
  <si>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</si>
  <si>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</si>
  <si>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</si>
  <si>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</si>
  <si>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</si>
  <si>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</si>
  <si>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</si>
  <si>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</si>
  <si>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</si>
  <si>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</si>
  <si>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</si>
  <si>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</si>
  <si>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</si>
  <si>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</si>
  <si>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</si>
  <si>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</si>
  <si>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</si>
  <si>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</si>
  <si>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</si>
  <si>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</si>
  <si>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</si>
  <si>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</si>
  <si>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</si>
  <si>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</si>
  <si>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</si>
  <si>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</si>
  <si>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</si>
  <si>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</si>
  <si>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</si>
  <si>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</si>
  <si>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</si>
  <si>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</si>
  <si>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</si>
  <si>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</si>
  <si>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</si>
  <si>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</si>
  <si>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</si>
  <si>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</si>
  <si>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</si>
  <si>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</si>
  <si>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</si>
  <si>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</si>
  <si>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</si>
  <si>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</si>
  <si>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</si>
  <si>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</si>
  <si>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</si>
  <si>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</si>
  <si>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</si>
  <si>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</si>
  <si>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</si>
  <si>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</si>
  <si>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</si>
  <si>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</si>
  <si>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</si>
  <si>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</si>
  <si>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</si>
  <si>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</si>
  <si>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</si>
  <si>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</si>
  <si>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</si>
  <si>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</si>
  <si>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</si>
  <si>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</si>
  <si>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</si>
  <si>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</si>
  <si>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</si>
  <si>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</si>
  <si>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</si>
  <si>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</si>
  <si>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</si>
  <si>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</si>
  <si>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</si>
  <si>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</si>
  <si>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</si>
  <si>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</si>
  <si>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</si>
  <si>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</si>
  <si>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</si>
  <si>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</si>
  <si>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</si>
  <si>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</si>
  <si>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</si>
  <si>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</si>
  <si>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</si>
  <si>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</si>
  <si>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</si>
  <si>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</si>
  <si>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</si>
  <si>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</si>
  <si>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</si>
  <si>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</si>
  <si>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</si>
  <si>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</si>
  <si>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</si>
  <si>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</si>
  <si>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</si>
  <si>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</si>
  <si>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</si>
  <si>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</si>
  <si>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</si>
  <si>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</si>
  <si>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</si>
  <si>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</si>
  <si>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</si>
  <si>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</si>
  <si>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</si>
  <si>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</si>
  <si>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</si>
  <si>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</si>
  <si>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</si>
  <si>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</si>
  <si>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</si>
  <si>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</si>
  <si>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</si>
  <si>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</si>
  <si>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</si>
  <si>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</si>
  <si>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</si>
  <si>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</si>
  <si>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</si>
  <si>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</si>
  <si>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</si>
  <si>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</si>
  <si>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</si>
  <si>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</si>
  <si>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</si>
  <si>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</si>
  <si>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</si>
  <si>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</si>
  <si>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</si>
  <si>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</si>
  <si>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</si>
  <si>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</si>
  <si>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</si>
  <si>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</si>
  <si>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</si>
  <si>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</si>
  <si>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</si>
  <si>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</si>
  <si>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</si>
  <si>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</si>
  <si>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</si>
  <si>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</si>
  <si>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</si>
  <si>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</si>
  <si>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</si>
  <si>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</si>
  <si>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</si>
  <si>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</si>
  <si>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</si>
  <si>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</si>
  <si>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</si>
  <si>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</si>
  <si>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</si>
  <si>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</si>
  <si>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</si>
  <si>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</si>
  <si>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</si>
  <si>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</si>
  <si>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</si>
  <si>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</si>
  <si>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</si>
  <si>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</si>
  <si>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</si>
  <si>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</si>
  <si>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</si>
  <si>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</si>
  <si>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</si>
  <si>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</si>
  <si>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</si>
  <si>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</si>
  <si>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</si>
  <si>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</si>
  <si>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</si>
  <si>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</si>
  <si>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</si>
  <si>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</si>
  <si>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</si>
  <si>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</si>
  <si>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</si>
  <si>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</si>
  <si>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</si>
  <si>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</si>
  <si>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</si>
  <si>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</si>
  <si>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</si>
  <si>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</si>
  <si>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</si>
  <si>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</si>
  <si>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</si>
  <si>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</si>
  <si>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</si>
  <si>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</si>
  <si>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</si>
  <si>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</si>
  <si>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</si>
  <si>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</si>
  <si>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</si>
  <si>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</si>
  <si>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</si>
  <si>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</si>
  <si>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</si>
  <si>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</si>
  <si>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</si>
  <si>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</si>
  <si>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</si>
  <si>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</si>
  <si>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</si>
  <si>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</si>
  <si>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</si>
  <si>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</si>
  <si>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</si>
  <si>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</si>
  <si>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</si>
  <si>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</si>
  <si>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</si>
  <si>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</si>
  <si>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</si>
  <si>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</si>
  <si>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</si>
  <si>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</si>
  <si>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</si>
  <si>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</si>
  <si>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</si>
  <si>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</si>
  <si>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</si>
  <si>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</si>
  <si>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</si>
  <si>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</si>
  <si>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</si>
  <si>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</si>
  <si>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</si>
  <si>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</si>
  <si>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</si>
  <si>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</si>
  <si>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</si>
  <si>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</si>
  <si>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</si>
  <si>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</si>
  <si>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</si>
  <si>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</si>
  <si>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</si>
  <si>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</si>
  <si>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</si>
  <si>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</si>
  <si>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</si>
  <si>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</si>
  <si>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</si>
  <si>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</si>
  <si>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</si>
  <si>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</si>
  <si>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</si>
  <si>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</si>
  <si>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</si>
  <si>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</si>
  <si>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</si>
  <si>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</si>
  <si>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</si>
  <si>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</si>
  <si>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</si>
  <si>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</si>
  <si>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</si>
  <si>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</si>
  <si>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</si>
  <si>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</si>
  <si>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</si>
  <si>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</si>
  <si>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</si>
  <si>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</si>
  <si>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</si>
  <si>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</si>
  <si>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</si>
  <si>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</si>
  <si>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</si>
  <si>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</si>
  <si>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</si>
  <si>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</si>
  <si>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</si>
  <si>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</si>
  <si>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</si>
  <si>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</si>
  <si>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</si>
  <si>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</si>
  <si>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</si>
  <si>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</si>
  <si>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</si>
  <si>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</si>
  <si>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</si>
  <si>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</si>
  <si>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</si>
  <si>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</si>
  <si>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</si>
  <si>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</si>
  <si>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</si>
  <si>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</si>
  <si>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</si>
  <si>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</si>
  <si>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</si>
  <si>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</si>
  <si>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</si>
  <si>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</si>
  <si>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</si>
  <si>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</si>
  <si>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</si>
  <si>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</si>
  <si>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</si>
  <si>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</si>
  <si>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</si>
  <si>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</si>
  <si>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</si>
  <si>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</si>
  <si>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</si>
  <si>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</si>
  <si>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</si>
  <si>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</si>
  <si>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</si>
  <si>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</si>
  <si>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</si>
  <si>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</si>
  <si>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</si>
  <si>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</si>
  <si>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</si>
  <si>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</si>
  <si>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</si>
  <si>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</si>
  <si>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</si>
  <si>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</si>
  <si>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</si>
  <si>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</si>
  <si>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</si>
  <si>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</si>
  <si>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</si>
  <si>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</si>
  <si>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</si>
  <si>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</si>
  <si>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</si>
  <si>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</si>
  <si>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</si>
  <si>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</si>
  <si>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</si>
  <si>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</si>
  <si>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</si>
  <si>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</si>
  <si>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</si>
  <si>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</si>
  <si>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</si>
  <si>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</si>
  <si>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</si>
  <si>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</si>
  <si>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</si>
  <si>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</si>
  <si>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</si>
  <si>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</si>
  <si>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</si>
  <si>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</si>
  <si>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</si>
  <si>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</si>
  <si>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</si>
  <si>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</si>
  <si>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</si>
  <si>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</si>
  <si>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</si>
  <si>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</si>
  <si>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</si>
  <si>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</si>
  <si>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</si>
  <si>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</si>
  <si>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</si>
  <si>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</si>
  <si>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</si>
  <si>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</si>
  <si>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</si>
  <si>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</si>
  <si>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</si>
  <si>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</si>
  <si>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</si>
  <si>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</si>
  <si>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</si>
  <si>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</si>
  <si>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</si>
  <si>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</si>
  <si>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</si>
  <si>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</si>
  <si>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</si>
  <si>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</si>
  <si>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</si>
  <si>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</si>
  <si>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</si>
  <si>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</si>
  <si>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</si>
  <si>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</si>
  <si>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</si>
  <si>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</si>
  <si>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</si>
  <si>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</si>
  <si>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</si>
  <si>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</si>
  <si>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</si>
  <si>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</si>
  <si>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</si>
  <si>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</si>
  <si>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</si>
  <si>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</si>
  <si>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</si>
  <si>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</si>
  <si>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</si>
  <si>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</si>
  <si>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</si>
  <si>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</si>
  <si>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</si>
  <si>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</si>
  <si>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</si>
  <si>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</si>
  <si>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</si>
  <si>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</si>
  <si>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</si>
  <si>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</si>
  <si>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</si>
  <si>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</si>
  <si>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</si>
  <si>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</si>
  <si>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</si>
  <si>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</si>
  <si>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</si>
  <si>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</si>
  <si>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</si>
  <si>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</si>
  <si>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</si>
  <si>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</si>
  <si>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</si>
  <si>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</si>
  <si>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</si>
  <si>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</si>
  <si>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</si>
  <si>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</si>
  <si>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</si>
  <si>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</si>
  <si>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</si>
  <si>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</si>
  <si>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</si>
  <si>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</si>
  <si>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</si>
  <si>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</si>
  <si>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</si>
  <si>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</si>
  <si>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</si>
  <si>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</si>
  <si>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</si>
  <si>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</si>
  <si>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</si>
  <si>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</si>
  <si>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</si>
  <si>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</si>
  <si>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</si>
  <si>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</si>
  <si>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</si>
  <si>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</si>
  <si>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</si>
  <si>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</si>
  <si>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</si>
  <si>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</si>
  <si>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</si>
  <si>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</si>
  <si>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</si>
  <si>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</si>
  <si>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</si>
  <si>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</si>
  <si>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</si>
  <si>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</si>
  <si>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</si>
  <si>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</si>
  <si>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</si>
  <si>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</si>
  <si>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</si>
  <si>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</si>
  <si>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</si>
  <si>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</si>
  <si>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</si>
  <si>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</si>
  <si>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</si>
  <si>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</si>
  <si>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</si>
  <si>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</si>
  <si>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</si>
  <si>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</si>
  <si>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</si>
  <si>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</si>
  <si>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</si>
  <si>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</si>
  <si>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</si>
  <si>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</si>
  <si>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</si>
  <si>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</si>
  <si>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</si>
  <si>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</si>
  <si>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</si>
  <si>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</si>
  <si>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</si>
  <si>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</si>
  <si>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</si>
  <si>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</si>
  <si>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</si>
  <si>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</si>
  <si>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</si>
  <si>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</si>
  <si>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</si>
  <si>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</si>
  <si>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</si>
  <si>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</si>
  <si>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</si>
  <si>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</si>
  <si>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</si>
  <si>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</si>
  <si>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</si>
  <si>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</si>
  <si>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</si>
  <si>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</si>
  <si>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</si>
  <si>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</si>
  <si>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</si>
  <si>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</si>
  <si>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</si>
  <si>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</si>
  <si>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</si>
  <si>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</si>
  <si>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</si>
  <si>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</si>
  <si>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</si>
  <si>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</si>
  <si>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</si>
  <si>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</si>
  <si>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</si>
  <si>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</si>
  <si>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</si>
  <si>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</si>
  <si>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</si>
  <si>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</si>
  <si>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</si>
  <si>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</si>
  <si>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</si>
  <si>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</si>
  <si>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</si>
  <si>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</si>
  <si>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</si>
  <si>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</si>
  <si>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</si>
  <si>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</si>
  <si>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</si>
  <si>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</si>
  <si>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</si>
  <si>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</si>
  <si>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</si>
  <si>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</si>
  <si>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</si>
  <si>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</si>
  <si>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</si>
  <si>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</si>
  <si>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</si>
  <si>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</si>
  <si>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</si>
  <si>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Correspondiente del 1 de Enero al 30 de Junio de 2022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</si>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</sst>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/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662</v>
      </c>
      <c r="B3" s="155"/>
      <c r="C3" s="17"/>
      <c r="D3" s="14" t="s">
        <v>616</v>
      </c>
      <c r="E3" s="15">
        <v>2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663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662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8115105.5800000001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3551.21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3551.21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47583.35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47583.35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8071073.4400000004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663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662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6512752.1699999999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0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0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6512752.1699999999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2" sqref="A2:F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663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662</v>
      </c>
      <c r="B3" s="178"/>
      <c r="C3" s="178"/>
      <c r="D3" s="178"/>
      <c r="E3" s="178"/>
      <c r="F3" s="178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663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662</v>
      </c>
      <c r="B3" s="157"/>
      <c r="C3" s="157"/>
      <c r="D3" s="157"/>
      <c r="E3" s="157"/>
      <c r="F3" s="157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10</v>
      </c>
      <c r="D27" s="24">
        <v>10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59898995.140000001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59898995.140000001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8462048.0399999991</v>
      </c>
      <c r="D62" s="24">
        <f t="shared" ref="D62:E62" si="0">SUM(D63:D70)</f>
        <v>0</v>
      </c>
      <c r="E62" s="24">
        <f t="shared" si="0"/>
        <v>2639118.2199999997</v>
      </c>
    </row>
    <row r="63" spans="1:9" x14ac:dyDescent="0.2">
      <c r="A63" s="22">
        <v>1241</v>
      </c>
      <c r="B63" s="20" t="s">
        <v>239</v>
      </c>
      <c r="C63" s="24">
        <v>3128868.39</v>
      </c>
      <c r="D63" s="24">
        <v>0</v>
      </c>
      <c r="E63" s="24">
        <v>1512528.4</v>
      </c>
    </row>
    <row r="64" spans="1:9" x14ac:dyDescent="0.2">
      <c r="A64" s="22">
        <v>1242</v>
      </c>
      <c r="B64" s="20" t="s">
        <v>240</v>
      </c>
      <c r="C64" s="24">
        <v>98239.35</v>
      </c>
      <c r="D64" s="24">
        <v>0</v>
      </c>
      <c r="E64" s="24">
        <v>45132.33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5234940.3</v>
      </c>
      <c r="D68" s="24">
        <v>0</v>
      </c>
      <c r="E68" s="24">
        <v>1081457.49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226415.81</v>
      </c>
      <c r="D110" s="24">
        <f>SUM(D111:D119)</f>
        <v>226415.81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68220.06</v>
      </c>
      <c r="D111" s="24">
        <f>C111</f>
        <v>68220.06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2059</v>
      </c>
      <c r="D112" s="24">
        <f t="shared" ref="D112:D119" si="1">C112</f>
        <v>2059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136270.74</v>
      </c>
      <c r="D117" s="24">
        <f t="shared" si="1"/>
        <v>136270.74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19866.009999999998</v>
      </c>
      <c r="D119" s="24">
        <f t="shared" si="1"/>
        <v>19866.009999999998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897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663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662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626614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626614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626614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7437359.2599999998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3395410.52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3395410.52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4041948.74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4041948.74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3551.21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3551.21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3551.21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6512752.1699999999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6444075.6699999999</v>
      </c>
      <c r="D99" s="57">
        <f>C99/$C$98</f>
        <v>0.98945507241679675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5105776.59</v>
      </c>
      <c r="D100" s="57">
        <f t="shared" ref="D100:D163" si="0">C100/$C$98</f>
        <v>0.78396604948657211</v>
      </c>
      <c r="E100" s="56"/>
    </row>
    <row r="101" spans="1:5" x14ac:dyDescent="0.2">
      <c r="A101" s="54">
        <v>5111</v>
      </c>
      <c r="B101" s="51" t="s">
        <v>363</v>
      </c>
      <c r="C101" s="55">
        <v>2517208.11</v>
      </c>
      <c r="D101" s="57">
        <f t="shared" si="0"/>
        <v>0.38650451365171473</v>
      </c>
      <c r="E101" s="56"/>
    </row>
    <row r="102" spans="1:5" x14ac:dyDescent="0.2">
      <c r="A102" s="54">
        <v>5112</v>
      </c>
      <c r="B102" s="51" t="s">
        <v>364</v>
      </c>
      <c r="C102" s="55">
        <v>1063055</v>
      </c>
      <c r="D102" s="57">
        <f t="shared" si="0"/>
        <v>0.16322669314776031</v>
      </c>
      <c r="E102" s="56"/>
    </row>
    <row r="103" spans="1:5" x14ac:dyDescent="0.2">
      <c r="A103" s="54">
        <v>5113</v>
      </c>
      <c r="B103" s="51" t="s">
        <v>365</v>
      </c>
      <c r="C103" s="55">
        <v>69254.64</v>
      </c>
      <c r="D103" s="57">
        <f t="shared" si="0"/>
        <v>1.0633698042282484E-2</v>
      </c>
      <c r="E103" s="56"/>
    </row>
    <row r="104" spans="1:5" x14ac:dyDescent="0.2">
      <c r="A104" s="54">
        <v>5114</v>
      </c>
      <c r="B104" s="51" t="s">
        <v>366</v>
      </c>
      <c r="C104" s="55">
        <v>851407.4</v>
      </c>
      <c r="D104" s="57">
        <f t="shared" si="0"/>
        <v>0.13072927969252054</v>
      </c>
      <c r="E104" s="56"/>
    </row>
    <row r="105" spans="1:5" x14ac:dyDescent="0.2">
      <c r="A105" s="54">
        <v>5115</v>
      </c>
      <c r="B105" s="51" t="s">
        <v>367</v>
      </c>
      <c r="C105" s="55">
        <v>604851.43999999994</v>
      </c>
      <c r="D105" s="57">
        <f t="shared" si="0"/>
        <v>9.2871864952294034E-2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79232.290000000008</v>
      </c>
      <c r="D107" s="57">
        <f t="shared" si="0"/>
        <v>1.216571549658706E-2</v>
      </c>
      <c r="E107" s="56"/>
    </row>
    <row r="108" spans="1:5" x14ac:dyDescent="0.2">
      <c r="A108" s="54">
        <v>5121</v>
      </c>
      <c r="B108" s="51" t="s">
        <v>370</v>
      </c>
      <c r="C108" s="55">
        <v>16144.38</v>
      </c>
      <c r="D108" s="57">
        <f t="shared" si="0"/>
        <v>2.4788875084740098E-3</v>
      </c>
      <c r="E108" s="56"/>
    </row>
    <row r="109" spans="1:5" x14ac:dyDescent="0.2">
      <c r="A109" s="54">
        <v>5122</v>
      </c>
      <c r="B109" s="51" t="s">
        <v>371</v>
      </c>
      <c r="C109" s="55">
        <v>3306.11</v>
      </c>
      <c r="D109" s="57">
        <f t="shared" si="0"/>
        <v>5.0763638991655358E-4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375</v>
      </c>
      <c r="C113" s="55">
        <v>59781.8</v>
      </c>
      <c r="D113" s="57">
        <f t="shared" si="0"/>
        <v>9.1791915981964973E-3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1259066.79</v>
      </c>
      <c r="D117" s="57">
        <f t="shared" si="0"/>
        <v>0.19332330743363754</v>
      </c>
      <c r="E117" s="56"/>
    </row>
    <row r="118" spans="1:5" x14ac:dyDescent="0.2">
      <c r="A118" s="54">
        <v>5131</v>
      </c>
      <c r="B118" s="51" t="s">
        <v>380</v>
      </c>
      <c r="C118" s="55">
        <v>142780.60999999999</v>
      </c>
      <c r="D118" s="57">
        <f t="shared" si="0"/>
        <v>2.1923237100545157E-2</v>
      </c>
      <c r="E118" s="56"/>
    </row>
    <row r="119" spans="1:5" x14ac:dyDescent="0.2">
      <c r="A119" s="54">
        <v>5132</v>
      </c>
      <c r="B119" s="51" t="s">
        <v>381</v>
      </c>
      <c r="C119" s="55">
        <v>110774.02</v>
      </c>
      <c r="D119" s="57">
        <f t="shared" si="0"/>
        <v>1.7008787853200317E-2</v>
      </c>
      <c r="E119" s="56"/>
    </row>
    <row r="120" spans="1:5" x14ac:dyDescent="0.2">
      <c r="A120" s="54">
        <v>5133</v>
      </c>
      <c r="B120" s="51" t="s">
        <v>382</v>
      </c>
      <c r="C120" s="55">
        <v>163155.20000000001</v>
      </c>
      <c r="D120" s="57">
        <f t="shared" si="0"/>
        <v>2.5051651857957925E-2</v>
      </c>
      <c r="E120" s="56"/>
    </row>
    <row r="121" spans="1:5" x14ac:dyDescent="0.2">
      <c r="A121" s="54">
        <v>5134</v>
      </c>
      <c r="B121" s="51" t="s">
        <v>383</v>
      </c>
      <c r="C121" s="55">
        <v>22967.93</v>
      </c>
      <c r="D121" s="57">
        <f t="shared" si="0"/>
        <v>3.5266089358962972E-3</v>
      </c>
      <c r="E121" s="56"/>
    </row>
    <row r="122" spans="1:5" x14ac:dyDescent="0.2">
      <c r="A122" s="54">
        <v>5135</v>
      </c>
      <c r="B122" s="51" t="s">
        <v>384</v>
      </c>
      <c r="C122" s="55">
        <v>239811.66</v>
      </c>
      <c r="D122" s="57">
        <f t="shared" si="0"/>
        <v>3.6821861747581286E-2</v>
      </c>
      <c r="E122" s="56"/>
    </row>
    <row r="123" spans="1:5" x14ac:dyDescent="0.2">
      <c r="A123" s="54">
        <v>5136</v>
      </c>
      <c r="B123" s="51" t="s">
        <v>385</v>
      </c>
      <c r="C123" s="55">
        <v>24012</v>
      </c>
      <c r="D123" s="57">
        <f t="shared" si="0"/>
        <v>3.6869205787696969E-3</v>
      </c>
      <c r="E123" s="56"/>
    </row>
    <row r="124" spans="1:5" x14ac:dyDescent="0.2">
      <c r="A124" s="54">
        <v>5137</v>
      </c>
      <c r="B124" s="51" t="s">
        <v>386</v>
      </c>
      <c r="C124" s="55">
        <v>7477.1</v>
      </c>
      <c r="D124" s="57">
        <f t="shared" si="0"/>
        <v>1.1480707087922249E-3</v>
      </c>
      <c r="E124" s="56"/>
    </row>
    <row r="125" spans="1:5" x14ac:dyDescent="0.2">
      <c r="A125" s="54">
        <v>5138</v>
      </c>
      <c r="B125" s="51" t="s">
        <v>387</v>
      </c>
      <c r="C125" s="55">
        <v>20049.990000000002</v>
      </c>
      <c r="D125" s="57">
        <f t="shared" si="0"/>
        <v>3.0785740769251474E-3</v>
      </c>
      <c r="E125" s="56"/>
    </row>
    <row r="126" spans="1:5" x14ac:dyDescent="0.2">
      <c r="A126" s="54">
        <v>5139</v>
      </c>
      <c r="B126" s="51" t="s">
        <v>388</v>
      </c>
      <c r="C126" s="55">
        <v>528038.28</v>
      </c>
      <c r="D126" s="57">
        <f t="shared" si="0"/>
        <v>8.1077594573969486E-2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68676.5</v>
      </c>
      <c r="D127" s="57">
        <f t="shared" si="0"/>
        <v>1.0544927583203278E-2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68676.5</v>
      </c>
      <c r="D137" s="57">
        <f t="shared" si="0"/>
        <v>1.0544927583203278E-2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68676.5</v>
      </c>
      <c r="D139" s="57">
        <f t="shared" si="0"/>
        <v>1.0544927583203278E-2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663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662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78259435.689999998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1554772.3</v>
      </c>
    </row>
    <row r="15" spans="1:5" x14ac:dyDescent="0.2">
      <c r="A15" s="33">
        <v>3220</v>
      </c>
      <c r="B15" s="29" t="s">
        <v>473</v>
      </c>
      <c r="C15" s="34">
        <v>-11549067.48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51515.57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51515.57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663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662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2817033.93</v>
      </c>
      <c r="D9" s="34">
        <v>1995105.76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2817033.93</v>
      </c>
      <c r="D15" s="143">
        <f>SUM(D8:D14)</f>
        <v>1995105.76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0</v>
      </c>
      <c r="D28" s="143">
        <f>SUM(D29:D36)</f>
        <v>0</v>
      </c>
      <c r="E28" s="138"/>
    </row>
    <row r="29" spans="1:5" x14ac:dyDescent="0.2">
      <c r="A29" s="33">
        <v>1241</v>
      </c>
      <c r="B29" s="29" t="s">
        <v>239</v>
      </c>
      <c r="C29" s="34">
        <v>0</v>
      </c>
      <c r="D29" s="140">
        <v>0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0</v>
      </c>
      <c r="D43" s="143">
        <f>D20+D28+D37</f>
        <v>0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1554772.3</v>
      </c>
      <c r="D47" s="143">
        <v>-496236.85</v>
      </c>
    </row>
    <row r="48" spans="1:5" x14ac:dyDescent="0.2">
      <c r="A48" s="139"/>
      <c r="B48" s="144" t="s">
        <v>629</v>
      </c>
      <c r="C48" s="143">
        <f>C49+C61+C93+C96</f>
        <v>332044.99</v>
      </c>
      <c r="D48" s="143">
        <f>D49+D61+D93+D96</f>
        <v>266362.02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332044.99</v>
      </c>
      <c r="D96" s="143">
        <f>SUM(D97:D101)</f>
        <v>266362.02</v>
      </c>
    </row>
    <row r="97" spans="1:4" x14ac:dyDescent="0.2">
      <c r="A97" s="139">
        <v>2111</v>
      </c>
      <c r="B97" s="138" t="s">
        <v>643</v>
      </c>
      <c r="C97" s="140">
        <v>94817.94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59781.8</v>
      </c>
      <c r="D98" s="140">
        <v>6862.02</v>
      </c>
    </row>
    <row r="99" spans="1:4" x14ac:dyDescent="0.2">
      <c r="A99" s="139">
        <v>2112</v>
      </c>
      <c r="B99" s="138" t="s">
        <v>645</v>
      </c>
      <c r="C99" s="140">
        <v>177445.25</v>
      </c>
      <c r="D99" s="140">
        <v>9682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249818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1117.8399999999999</v>
      </c>
      <c r="D102" s="143">
        <f>+D103</f>
        <v>249818</v>
      </c>
    </row>
    <row r="103" spans="1:4" x14ac:dyDescent="0.2">
      <c r="A103" s="141">
        <v>1120</v>
      </c>
      <c r="B103" s="148" t="s">
        <v>649</v>
      </c>
      <c r="C103" s="143">
        <f>SUM(C104:C112)</f>
        <v>1117.8399999999999</v>
      </c>
      <c r="D103" s="143">
        <f>SUM(D104:D112)</f>
        <v>249818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249818</v>
      </c>
    </row>
    <row r="111" spans="1:4" x14ac:dyDescent="0.2">
      <c r="A111" s="139">
        <v>1122</v>
      </c>
      <c r="B111" s="149" t="s">
        <v>657</v>
      </c>
      <c r="C111" s="150">
        <v>1117.8399999999999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1885699.45</v>
      </c>
      <c r="D113" s="143">
        <f>D47+D48-D102</f>
        <v>-479692.82999999996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ITUTLB</cp:lastModifiedBy>
  <cp:lastPrinted>2019-02-13T21:19:08Z</cp:lastPrinted>
  <dcterms:created xsi:type="dcterms:W3CDTF">2012-12-11T20:36:24Z</dcterms:created>
  <dcterms:modified xsi:type="dcterms:W3CDTF">2022-07-11T21:50:17Z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